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G:\MOJI DOKUMENTI-KATICA\KOMUNALNO GOSPODARSTVO I ZAŠTITA OKOLIŠA\SE Projektbiro\SE-radovi-NABAVA\"/>
    </mc:Choice>
  </mc:AlternateContent>
  <xr:revisionPtr revIDLastSave="0" documentId="13_ncr:1_{C8881634-71B5-4EC4-8475-8EA6C82F217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NASLOVNICA" sheetId="5" r:id="rId1"/>
    <sheet name="Opci_uvjeti" sheetId="3" r:id="rId2"/>
    <sheet name="TroškovnikFN" sheetId="1" r:id="rId3"/>
  </sheets>
  <externalReferences>
    <externalReference r:id="rId4"/>
    <externalReference r:id="rId5"/>
  </externalReferences>
  <definedNames>
    <definedName name="_xlnm._FilterDatabase" localSheetId="2" hidden="1">TroškovnikFN!$A$3:$F$3</definedName>
    <definedName name="_xlnm.Print_Titles" localSheetId="2">TroškovnikFN!$1:$3</definedName>
    <definedName name="_xlnm.Print_Area" localSheetId="1">Opci_uvjeti!$A$1:$A$37</definedName>
    <definedName name="_xlnm.Print_Area" localSheetId="2">TroškovnikFN!$A$1:$F$109</definedName>
    <definedName name="POPUST">[1]FAKTORI!$B$2</definedName>
    <definedName name="REALIZACIJA_1997">'[2]Osn-Pod'!$E$5</definedName>
    <definedName name="Z_26D186DB_8156_4353_9248_87BAD4F830EC_.wvu.FilterData" localSheetId="2" hidden="1">TroškovnikFN!$A$3:$F$3</definedName>
    <definedName name="Z_26D186DB_8156_4353_9248_87BAD4F830EC_.wvu.PrintArea" localSheetId="2" hidden="1">TroškovnikFN!$A$1:$F$113</definedName>
    <definedName name="Z_26D186DB_8156_4353_9248_87BAD4F830EC_.wvu.PrintTitles" localSheetId="2" hidden="1">TroškovnikFN!$1:$3</definedName>
  </definedNames>
  <calcPr calcId="181029"/>
  <customWorkbookViews>
    <customWorkbookView name="Marko B - osobni prikaz" guid="{26D186DB-8156-4353-9248-87BAD4F830EC}" mergeInterval="0" personalView="1" maximized="1" xWindow="-9" yWindow="-9" windowWidth="1938" windowHeight="109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1" l="1"/>
  <c r="F42" i="1" l="1"/>
  <c r="F41" i="1"/>
  <c r="F40" i="1"/>
  <c r="F30" i="1"/>
  <c r="F37" i="1" l="1"/>
  <c r="B84" i="1" l="1"/>
  <c r="F36" i="1" l="1"/>
  <c r="F23" i="1"/>
  <c r="F24" i="1"/>
  <c r="F25" i="1" l="1"/>
  <c r="F29" i="1"/>
  <c r="F28" i="1"/>
  <c r="F22" i="1"/>
  <c r="F19" i="1"/>
  <c r="F35" i="1"/>
  <c r="F7" i="1" l="1"/>
  <c r="F59" i="1" l="1"/>
  <c r="F58" i="1"/>
  <c r="F56" i="1"/>
  <c r="F9" i="1" l="1"/>
  <c r="F84" i="1" s="1"/>
  <c r="B90" i="1"/>
  <c r="B88" i="1"/>
  <c r="B86" i="1"/>
  <c r="B82" i="1"/>
  <c r="A77" i="1"/>
  <c r="F75" i="1"/>
  <c r="F73" i="1"/>
  <c r="F71" i="1"/>
  <c r="F69" i="1"/>
  <c r="F61" i="1"/>
  <c r="F64" i="1" s="1"/>
  <c r="A50" i="1"/>
  <c r="A86" i="1" s="1"/>
  <c r="F48" i="1"/>
  <c r="F46" i="1"/>
  <c r="F44" i="1"/>
  <c r="F32" i="1"/>
  <c r="F16" i="1"/>
  <c r="F14" i="1"/>
  <c r="F12" i="1"/>
  <c r="F50" i="1" l="1"/>
  <c r="F86" i="1" s="1"/>
  <c r="F88" i="1"/>
  <c r="F77" i="1"/>
  <c r="F90" i="1" s="1"/>
  <c r="F94" i="1" l="1"/>
  <c r="F97" i="1" s="1"/>
  <c r="F98" i="1" s="1"/>
  <c r="F99" i="1" l="1"/>
</calcChain>
</file>

<file path=xl/sharedStrings.xml><?xml version="1.0" encoding="utf-8"?>
<sst xmlns="http://schemas.openxmlformats.org/spreadsheetml/2006/main" count="186" uniqueCount="152">
  <si>
    <t>stavka</t>
  </si>
  <si>
    <t>opis stavke</t>
  </si>
  <si>
    <t>jed.     mj.</t>
  </si>
  <si>
    <t>količina</t>
  </si>
  <si>
    <t xml:space="preserve">jed. cijena </t>
  </si>
  <si>
    <t>ukupno</t>
  </si>
  <si>
    <t>1.</t>
  </si>
  <si>
    <t>FOTONAPONSKA OPREMA I MATERIJAL</t>
  </si>
  <si>
    <t>1.1.</t>
  </si>
  <si>
    <t>kom</t>
  </si>
  <si>
    <t>kompl</t>
  </si>
  <si>
    <t>m</t>
  </si>
  <si>
    <t>UKUPNO FOTONAPONSKA OPREMA I MATERIJAL</t>
  </si>
  <si>
    <t>ZAŠTITNA OPREMA I UZEMLJENJE</t>
  </si>
  <si>
    <t>2.1.</t>
  </si>
  <si>
    <t>2.2.</t>
  </si>
  <si>
    <t>UKUPNO ZAŠTITNA OPREMA I UZEMLJENJE</t>
  </si>
  <si>
    <t>3.</t>
  </si>
  <si>
    <t>MONTAŽA I PUŠTANJE U RAD</t>
  </si>
  <si>
    <t>3.1.</t>
  </si>
  <si>
    <t>3.2.</t>
  </si>
  <si>
    <t>Funkcionalno ispitivanje električnih instalacija elektrane u skladu s važećim propisima
 - mjerenje otpora izolacije
 - mjerenje otpora uzemljenja
 - mjerenje otpora petlje
 - ispitivanje neprekidnosti zaštitnog vodiča
 - ispitivanje funkcionalnosti diferencijalnih strujnih zaštitnih sklopki (RCD)
 - ispitivanje električne instalacije vizualnim pregledom
 - pregled i mjerenje instalacije zaštite od djelovanja munje 
 - ostala ispitivanja po potrebi
 - izdavanje potvrde/protokola o pojedinom ispitivanju</t>
  </si>
  <si>
    <t>Funkcionalno ispitivanje fotonaponske elektrane u probnom radu prema usaglašenom programu ispitivanja elektrane u pokusnom radu s HEP-ODS-om i uvjetima iz elektroenergetske suglasnosti:
 - operativni plan i program ispitivanja u probnom radu
 - elaborat podešenja zaštite
 - mjerenje kvalitete električne nergije
 - elaborat utjecaja elektrane na mrežu
 - ispitivanje elektrane u paralelnom pogonu s mrežom u pokusnom radu, te izrada izvješća i prateće dokumentacije
 - ishođenje dozvole za trajni pogon
 - ishođenje ugovora o korištenju mreže</t>
  </si>
  <si>
    <t>Obuka naručitelja za rukovanje, preventivno i korektivno održavanje i parametriranje FN sustava. Školovanje se treba izvesti na predmetnoj lokciji elektrane od strane instalatera opreme.</t>
  </si>
  <si>
    <t>UKUPNO MONTAŽA I PUŠTANJE U RAD</t>
  </si>
  <si>
    <t>UKUPNO BEZ PDVa:</t>
  </si>
  <si>
    <t>SVEUKUPNO:</t>
  </si>
  <si>
    <t>INVESTITOR:</t>
  </si>
  <si>
    <t>GRAĐEVINA:</t>
  </si>
  <si>
    <t>0. OPĆI UVJETI IZVOĐENJA</t>
  </si>
  <si>
    <t>NAPOMENE:
- TROŠKOVNIK JE IZRAĐEN NA OSNOVU GLAVNOG PROJEKTA</t>
  </si>
  <si>
    <t xml:space="preserve">Za sve radove Izvođač se treba pridržavati svih važećih zakona i pripadajućih propisa, a pogotovo: Zakona o gradnji, Zakona o zaštiti na radu, Hrvatskih normi - HRN (ili Tehničkog dopuštenja ukoliko nema propisanih normi za proizvod ili isti bitno odstupa od istih) i Tehničkih propisa. </t>
  </si>
  <si>
    <t>Cjelinu projekta čine nacrti, tehnički opis i ovaj troškovnik sa općim uvjetima. Eventualna odstupanja treba prethodno dogovoriti s nadzornim inženjerom i projektantom za svaki pojedini slučaj.</t>
  </si>
  <si>
    <t>GLAVNI PROJEKT je sastavni dio troškovnika i izvodtelj je dužan proučiti projekt prije davanja ponude.</t>
  </si>
  <si>
    <t xml:space="preserve">Izvoditelj je dužan ugraditi svu opremu koja je navedena u GLAVNOM PROJEKTU i ako ona nije navedena u troškovniku. </t>
  </si>
  <si>
    <t xml:space="preserve">Cijena za svaku točku ovog troškovnika mora obuhvatiti dobavu, montažu, spajanje, po potrebi uzemljenje, te dovođenje </t>
  </si>
  <si>
    <t>u stanje potpune funkcionalnosti.</t>
  </si>
  <si>
    <t>U cijenu ukalkulirati sav potreban spojni, montažni, pridržni i ostali materijal potreban za potpunu funkcionalnost.</t>
  </si>
  <si>
    <t>U cijenu ukalkulirati sve potrebne transporte do ugradnje na objekt.</t>
  </si>
  <si>
    <t>U cijenu ukalkulirati sva pomoćna sredstva potrebna za rad (podizne platforme, dizalice …).</t>
  </si>
  <si>
    <t>Prije izrade elektro ormara i naručivanje opreme zatražiti izvedbene sheme od projektanta.</t>
  </si>
  <si>
    <t xml:space="preserve">Sve elektro ormare izraditi isključivo prema izvedbenim shemama. </t>
  </si>
  <si>
    <t>Sječenje kabela izvesti na licu mjesta nakon izmjerene stvarne dužine trase (posebno se to odnosi na kabele većih presjeka).</t>
  </si>
  <si>
    <t>Tekstove natpisnih  pločica/oznaka elektro ormara treba usaglasiti s projektantom.</t>
  </si>
  <si>
    <t>Natpisne pločice/oznake elektro ormara izvesti na plastičnoj graviranoj pločici.</t>
  </si>
  <si>
    <t>Sve kabele označiti na oba kraja.</t>
  </si>
  <si>
    <t>Prije početka izvođenja obvezno izvršiti usklađenje s ostalim izvoditeljima radova.</t>
  </si>
  <si>
    <t xml:space="preserve">Dodatni radovi smiju se izvoditi samo kad ih naloži i odobri investitor. </t>
  </si>
  <si>
    <t>Tehničke ili vizuelne nedostatke bilo koje vrste, koje primijeti investitor, treba izmijeniti bez odgode i bez naknade.</t>
  </si>
  <si>
    <t xml:space="preserve">Ateste ugrađenih materijala i uređaja, upute za korištenje kao i mjerne protokole izdane od ovlaštenih institucija treba </t>
  </si>
  <si>
    <t>priložiti prije tehničkog pregleda.</t>
  </si>
  <si>
    <t>Izvoditelj je dužan uskladiti projektnu dokumentaciju sa stvarno izvedenim stanjem, te istu s izmjenama isporučiti investitoru u 1 primjerku.</t>
  </si>
  <si>
    <t>Jamstveni rok počinje teći s danom kada investitor ili njegov punomoćnik izvrše primopredaju objekta bez nedostataka.</t>
  </si>
  <si>
    <t xml:space="preserve">Pretpostavka za primopredaju je predočenje potvrde o uspješno obavljenom tehničkom pregledu (uporabna dozvola) </t>
  </si>
  <si>
    <t>ili pregledu od ovlaštene institucije.</t>
  </si>
  <si>
    <t xml:space="preserve">Ponuđač radova mora ponuditi sve stavke iz ovog troškovnika. </t>
  </si>
  <si>
    <t>Ukoliko neke od stavki ne nudi  to u svojoj ponudi mora posebno naglasiti.</t>
  </si>
  <si>
    <t>Ukoliko za neke od stavki, u kojima je  naveden tip, predlaže alternativu mora dokazati da je alternativa jednako vrijedna.</t>
  </si>
  <si>
    <t xml:space="preserve">Cijene iz ponude ugovaratelja radova su fiksne tijekom cijelog vremena gradnje. </t>
  </si>
  <si>
    <t>OSTALI RADOVI</t>
  </si>
  <si>
    <t>1.2.</t>
  </si>
  <si>
    <t>4.</t>
  </si>
  <si>
    <t>NAPAJANJE GRAĐEVINE</t>
  </si>
  <si>
    <t xml:space="preserve"> - spojnica žica/žica</t>
  </si>
  <si>
    <t xml:space="preserve"> - spojnica traka/žica</t>
  </si>
  <si>
    <t xml:space="preserve"> </t>
  </si>
  <si>
    <t>Dobava i ugradnja kabela, potrebno uračunati spajanje i spojni materijal na oba kraja kabela.</t>
  </si>
  <si>
    <t xml:space="preserve"> U razdjelnik se ugrađuje se slijedeća oprema:</t>
  </si>
  <si>
    <t xml:space="preserve"> DC dio</t>
  </si>
  <si>
    <r>
      <t xml:space="preserve">Dobava i ugradnja kabela za izjednačenje potencijala </t>
    </r>
    <r>
      <rPr>
        <b/>
        <sz val="9"/>
        <rFont val="Arial"/>
        <family val="2"/>
        <charset val="238"/>
      </rPr>
      <t>P/F 10 mm</t>
    </r>
  </si>
  <si>
    <r>
      <t xml:space="preserve">Dobava i ugradnja </t>
    </r>
    <r>
      <rPr>
        <b/>
        <sz val="9"/>
        <rFont val="Arial"/>
        <family val="2"/>
        <charset val="238"/>
      </rPr>
      <t>seta (M+Ž) konektora</t>
    </r>
    <r>
      <rPr>
        <sz val="9"/>
        <rFont val="Arial"/>
        <family val="2"/>
      </rPr>
      <t xml:space="preserve"> za spajanje fotonaponskih modula</t>
    </r>
  </si>
  <si>
    <r>
      <t>Dobava i ugradnja</t>
    </r>
    <r>
      <rPr>
        <b/>
        <sz val="9"/>
        <rFont val="Arial"/>
        <family val="2"/>
        <charset val="238"/>
      </rPr>
      <t xml:space="preserve"> mrežnog kabela</t>
    </r>
    <r>
      <rPr>
        <sz val="9"/>
        <rFont val="Arial"/>
        <family val="2"/>
      </rPr>
      <t xml:space="preserve"> (S/FTP, cat.6 ) za RS485 komunikaciju</t>
    </r>
  </si>
  <si>
    <t xml:space="preserve"> AC dio</t>
  </si>
  <si>
    <t xml:space="preserve"> - zaštitna sklopka diferencijalne struje (FID) 40/4/03, tip A </t>
  </si>
  <si>
    <t xml:space="preserve"> - pocinčana kabelska polica PK100 s poklopcem</t>
  </si>
  <si>
    <t>2.4.</t>
  </si>
  <si>
    <t>2.5.</t>
  </si>
  <si>
    <t>2.7.</t>
  </si>
  <si>
    <t>2.8.</t>
  </si>
  <si>
    <t>2.9.</t>
  </si>
  <si>
    <t>2.10.</t>
  </si>
  <si>
    <t>2.11.</t>
  </si>
  <si>
    <t>UKUPNO NAPAJANJE GRAĐEVINE</t>
  </si>
  <si>
    <t>2.</t>
  </si>
  <si>
    <t xml:space="preserve">Za sve eventualne primjedbe/nejasnoće u pogledu troškovnika, obratiti se prije davanja ponude projektantu. </t>
  </si>
  <si>
    <t>4.1</t>
  </si>
  <si>
    <t>4.2</t>
  </si>
  <si>
    <t>4.3</t>
  </si>
  <si>
    <r>
      <t xml:space="preserve">JER-ING </t>
    </r>
    <r>
      <rPr>
        <sz val="26"/>
        <color rgb="FF0000FF"/>
        <rFont val="StopD"/>
        <family val="5"/>
        <charset val="238"/>
      </rPr>
      <t>d.o.o.</t>
    </r>
  </si>
  <si>
    <t>za projektiranje i izradu elektroinstalacija</t>
  </si>
  <si>
    <t xml:space="preserve">Mosorska ulica 6, </t>
  </si>
  <si>
    <t>35000 SLAVONSKI BROD-HR</t>
  </si>
  <si>
    <t>OIB: 57991597131</t>
  </si>
  <si>
    <t>IBAN: HR9023400091110911285</t>
  </si>
  <si>
    <t>mob: +385 91 570 9275</t>
  </si>
  <si>
    <t>tel/fax: +385 35 627 961</t>
  </si>
  <si>
    <t>www.jering.hr , info@jering.hr</t>
  </si>
  <si>
    <t>TROŠKOVNIK ELEKTROINSTALACIJA</t>
  </si>
  <si>
    <t>LOKACIJA:</t>
  </si>
  <si>
    <t>RAZINA IZRADE:</t>
  </si>
  <si>
    <t>GLAVNI PROJEKT</t>
  </si>
  <si>
    <t>BROJ PROJEKTA:</t>
  </si>
  <si>
    <t>Projektant:</t>
  </si>
  <si>
    <t>Marijan Jerković, mag.ing.el.</t>
  </si>
  <si>
    <t>Dobava i ugradnja plastičnih i pocinčanih kanala sa poklopcima nosačima i svim montažnim i spojnim priborom.</t>
  </si>
  <si>
    <r>
      <t xml:space="preserve">Dobava i isporuka </t>
    </r>
    <r>
      <rPr>
        <b/>
        <sz val="9"/>
        <rFont val="Arial"/>
        <family val="2"/>
        <charset val="238"/>
      </rPr>
      <t>DC-AC izmjenjivača</t>
    </r>
    <r>
      <rPr>
        <sz val="9"/>
        <rFont val="Arial"/>
        <family val="2"/>
      </rPr>
      <t>, sljedećih minimalnih traženih ili jednakovrijednih karakteristika:_x000D_
- nazivna AC snaga min. 15.000 W_x000D_
- 2 MPPT ulaza
- minimalna EU korisnost pretvarača 98,0%_x000D_
- integrirana DC zaštita od zamjene polova, prenaponska zaštita, zaštita od AC kratkog spoja, zaštita diferencijalne struje, detekcija ispada mreže ili neke od faza u mreži_x000D_
- mogućnost daljinskog (internet pristup) očitanja podataka o proizvodnji_x000D_
- proizvođačko jamstvo min. 5 godina_x000D_
- komunikacijska sučelja: Ethernet, RS485_x000D_
- dvosmjerna komunikacija
- klasa zaštite min. IP65
- certificiran prema IEC62109, IEC62116, IEC61727</t>
    </r>
  </si>
  <si>
    <t>BRODSKO POSAVSKA ŽUPANIJA</t>
  </si>
  <si>
    <t>Petra Krešimira IV 1</t>
  </si>
  <si>
    <t>35000 Slavonski Brod</t>
  </si>
  <si>
    <t>Izvoditelj je prije sastavljanja ponude obvezan detaljno proučiti svu ponudbenu dokumentaciju, te opće uvjete, opise i količine radova u troškovniku, te obići objekat i utvrditi stvarno stanje na terenu.
U zasebnoj stavci svake od grupa radova potrebno je nuditi i tekstualno obrazložiti dodatne radove / materijale koji nisu predviđeni stavkama troškovnika predmetne grupe radova, a odnosi se na:
- dodatne troškove nastale kao posljedica specifičnosti nuđenih materijala, proizvoda i radova od strane izvođača
- ustanovljene razlike u količinama.
Dodatni radovi neće se prihvatiti kao valjani ukoliko nisu navedeni sa obrazloženjem Izvoditelja, a kao sastavni dio ponude.</t>
  </si>
  <si>
    <r>
      <t xml:space="preserve">Dobava i montaža razdjelnice </t>
    </r>
    <r>
      <rPr>
        <b/>
        <sz val="9"/>
        <rFont val="Arial"/>
        <family val="2"/>
      </rPr>
      <t>R-FNE</t>
    </r>
    <r>
      <rPr>
        <sz val="9"/>
        <rFont val="Arial"/>
        <family val="2"/>
      </rPr>
      <t xml:space="preserve"> s sklopnom opremom komplet ožičeno i spojeno, u cijeni je potrebno uračunati sav sitni potrošni i spojni materijal, plastične kanale din šine, hilzne, vezice, uvodnice i ostali materijal da bi se ostvarila puna funkcionalnost.  </t>
    </r>
  </si>
  <si>
    <t>2.5.1.</t>
  </si>
  <si>
    <t>2.5.2.</t>
  </si>
  <si>
    <t>2.5.3.</t>
  </si>
  <si>
    <t>2.5.4.</t>
  </si>
  <si>
    <t>2.5.5.</t>
  </si>
  <si>
    <r>
      <t>Uređaj za prikupljanje i obradu podataka o radu elektrane/sustava (</t>
    </r>
    <r>
      <rPr>
        <b/>
        <sz val="9"/>
        <rFont val="Arial"/>
        <family val="2"/>
      </rPr>
      <t>smart logger</t>
    </r>
    <r>
      <rPr>
        <sz val="9"/>
        <rFont val="Arial"/>
        <family val="2"/>
      </rPr>
      <t>):
- integriran 3G/4G router (trošak internet operatera snosi investitor)
- komunikacija između uređaja RS485
- dvosmjerna komunikacija
- sustav vizualizacije proizvodnje i stanja solarne elektrane daljinsko preko web sučelja
- jamstvo min. 2 godine</t>
    </r>
  </si>
  <si>
    <t xml:space="preserve"> - postolje za rastalni osigurač 2P PV 1000V
</t>
  </si>
  <si>
    <t xml:space="preserve"> ­ PV odvodnik prenapona B i C  12.5kA, 2P</t>
  </si>
  <si>
    <t>2.5.7.</t>
  </si>
  <si>
    <t>2.5.8.</t>
  </si>
  <si>
    <t>2.5.9.</t>
  </si>
  <si>
    <t>2.6.</t>
  </si>
  <si>
    <t>4.4.</t>
  </si>
  <si>
    <t>INTEGRIRANASUNČANA ELEKTRANA SE BPŽ 30kW</t>
  </si>
  <si>
    <t>k.č.br. 3572/4 ,  k.o. Slavonski Brod</t>
  </si>
  <si>
    <t>Trg pobjede 26a, Slavonski Brod</t>
  </si>
  <si>
    <t>E257/22</t>
  </si>
  <si>
    <t>U Slavonskom Brodu, prosinac 2022.</t>
  </si>
  <si>
    <r>
      <t xml:space="preserve">Radovi na opremanju obračunskog mjernog mjesta:
 - Dobava, ugradnja i spajanje u popstojeći mejrni ormar četveropolne rastavne sklopke za napojni kabel građevine
 - Radove izvodi isključivo </t>
    </r>
    <r>
      <rPr>
        <b/>
        <sz val="9"/>
        <rFont val="Arial"/>
        <family val="2"/>
        <charset val="238"/>
      </rPr>
      <t>HEP-ODS</t>
    </r>
    <r>
      <rPr>
        <sz val="9"/>
        <rFont val="Arial"/>
        <family val="2"/>
        <charset val="238"/>
      </rPr>
      <t xml:space="preserve"> sukladno izdanoj EES, te ponudi o priključenju i troškovniku</t>
    </r>
  </si>
  <si>
    <t>Odspajanje postojećeg napojnog kabela razdjelnice 4. kata - razdjelnica R6, kabel NYY-J 5x6 mm2.</t>
  </si>
  <si>
    <r>
      <t xml:space="preserve">Dobava i isporuka </t>
    </r>
    <r>
      <rPr>
        <b/>
        <sz val="9"/>
        <rFont val="Arial"/>
        <family val="2"/>
        <charset val="238"/>
      </rPr>
      <t>fotonaponskih modula</t>
    </r>
    <r>
      <rPr>
        <sz val="9"/>
        <rFont val="Arial"/>
        <family val="2"/>
      </rPr>
      <t xml:space="preserve"> od monokristalnog silicija, sljedećih minimalnih traženih ili jednakovrijednih karakteristika:
- maksimalnih dimenzija 1685x1000x35mm
- modul sa 60-ćelija ili 120-polućelija 
- snage min. 3</t>
    </r>
    <r>
      <rPr>
        <sz val="9"/>
        <rFont val="Arial"/>
        <family val="2"/>
        <charset val="238"/>
      </rPr>
      <t>50 Wp
-</t>
    </r>
    <r>
      <rPr>
        <sz val="9"/>
        <rFont val="Arial"/>
        <family val="2"/>
      </rPr>
      <t xml:space="preserve"> STC učinkovitost modula min. 20,77%
- maksimalni napon sustava min. 1.000VDC
- proizvođačko jamstvo min. 10 godina
- certificiran prema IEC61215, IEC61730 ili jednakovrijrdnim normama.</t>
    </r>
  </si>
  <si>
    <r>
      <t xml:space="preserve">Dobava i isporuka </t>
    </r>
    <r>
      <rPr>
        <b/>
        <sz val="9"/>
        <rFont val="Arial"/>
        <family val="2"/>
        <charset val="238"/>
      </rPr>
      <t>aluminijske podkonstrukcije</t>
    </r>
    <r>
      <rPr>
        <sz val="9"/>
        <rFont val="Arial"/>
        <family val="2"/>
        <charset val="238"/>
      </rPr>
      <t xml:space="preserve"> za učvršćenje fotonaponskih modula na građevini s ravnim krovom prekrivenim šljunkom, prema dimenzijama krova i ponuđenim dimenzijama modula:
- minimalna proizvođačka garancija na koroziju za podkonstrukcije od najmanje 5 godina
- sav spojni materijal i vezni elementi u opsegu isporuke
- za montažu 80 FN modula (72 FN modula na jednoj plohi krova + 8 KN modula na drugoj plohi krova)</t>
    </r>
  </si>
  <si>
    <t>Zidni ormar, 1-vrata, IP66, 600x600x210mm (VxŠxD)
metalni ormar s montažnom pločom, zaključavanje u dvije točke sa zakretnom ručicom i polucilindar bravicom s ključem i priborom za montažu na zid</t>
  </si>
  <si>
    <t xml:space="preserve"> -  zaštitni prekidač B25A/3p</t>
  </si>
  <si>
    <r>
      <t xml:space="preserve"> </t>
    </r>
    <r>
      <rPr>
        <sz val="9"/>
        <rFont val="Arial"/>
        <family val="2"/>
      </rPr>
      <t>- Rastavna sklopka 160A/3p montaža na sabirnice sustav 60mm</t>
    </r>
    <r>
      <rPr>
        <sz val="9"/>
        <rFont val="Arial"/>
        <family val="2"/>
        <charset val="238"/>
      </rPr>
      <t>, sa rastalnim ulošcima 3x50A</t>
    </r>
  </si>
  <si>
    <t xml:space="preserve"> - uložak DC 1000V rastalni 16A 10x38mm</t>
  </si>
  <si>
    <r>
      <t>Dobava, isporuka, polaganje i pogonsko priključenje fotonaponskog</t>
    </r>
    <r>
      <rPr>
        <b/>
        <sz val="9"/>
        <rFont val="Arial"/>
        <family val="2"/>
      </rPr>
      <t xml:space="preserve"> DC kabela PV1-F 1x4 mm²</t>
    </r>
    <r>
      <rPr>
        <sz val="9"/>
        <rFont val="Arial"/>
        <family val="2"/>
      </rPr>
      <t xml:space="preserve"> (crni) dvostruke izolacije otporan na vanjske atmosferske utjecaja (led, smrzavanje, UV zračenje) te radne temperature minimalno 100°C 
</t>
    </r>
  </si>
  <si>
    <t xml:space="preserve"> - pocinčana kabelska polica PK50 s poklopcem</t>
  </si>
  <si>
    <t xml:space="preserve"> - plastična kabelska kanalica 60x40</t>
  </si>
  <si>
    <t xml:space="preserve"> - FG16OR16 5x10mm2</t>
  </si>
  <si>
    <t xml:space="preserve"> - FG16OR16 5x4mm2</t>
  </si>
  <si>
    <t xml:space="preserve"> - zaštitna cijev fi32 UV stabilna</t>
  </si>
  <si>
    <t xml:space="preserve">Izrada uzemljenja nosive konstrukcije FN modula: </t>
  </si>
  <si>
    <r>
      <t xml:space="preserve"> - dobava i montaža Al žice </t>
    </r>
    <r>
      <rPr>
        <sz val="11"/>
        <color theme="1"/>
        <rFont val="Calibri"/>
        <family val="2"/>
        <charset val="238"/>
      </rPr>
      <t>φ</t>
    </r>
    <r>
      <rPr>
        <sz val="9"/>
        <rFont val="PF Din Text Cond Pro Light"/>
        <charset val="238"/>
      </rPr>
      <t>8mm za uzemljenje podkonstrukcije.</t>
    </r>
  </si>
  <si>
    <t xml:space="preserve"> - spojnica za spajanje žice i podkonstrukcije</t>
  </si>
  <si>
    <r>
      <t>Izmjene u</t>
    </r>
    <r>
      <rPr>
        <sz val="9"/>
        <rFont val="Arial"/>
        <family val="2"/>
        <charset val="238"/>
      </rPr>
      <t xml:space="preserve"> postojećoj razdjelnici</t>
    </r>
    <r>
      <rPr>
        <b/>
        <sz val="9"/>
        <rFont val="Arial"/>
        <family val="2"/>
        <charset val="238"/>
      </rPr>
      <t xml:space="preserve"> R6
</t>
    </r>
    <r>
      <rPr>
        <sz val="9"/>
        <rFont val="Arial"/>
        <family val="2"/>
        <charset val="238"/>
      </rPr>
      <t xml:space="preserve"> - ugradnja četveropolnog prekidača B50A</t>
    </r>
    <r>
      <rPr>
        <sz val="9"/>
        <rFont val="Arial"/>
        <family val="2"/>
      </rPr>
      <t xml:space="preserve">
 - ostali potrebni montažni materijal i pribor
 - dokumentacije izvedenog stanja
 - dokumentacija o provedenom ispitivanju
Komplet dobava, montaža i spajanje do pune pogonske funkcionalnosti</t>
    </r>
  </si>
  <si>
    <t>Montaža i ugradnja opreme
- montaža noseće konstrukcije
- montaža I spajanje fotonaponskih modula
-  spajanje izmjenjivača, smart brojila (komunikacija) na centralni sustav za komunikaciju (smart loggera)
- spajanje uređaja za nadzor (praćenje kvalitete električne energije i mjerenja u realnom vremenu na opremu za pohranu i uvid u podatke mjerenja (SCADA/OPC)
- kontrola i ispitivanje
- označavanje ugrađene opreme i instalacija</t>
  </si>
  <si>
    <t>NE NUDITI</t>
  </si>
  <si>
    <r>
      <rPr>
        <b/>
        <sz val="10"/>
        <rFont val="Calibri"/>
        <family val="2"/>
        <charset val="238"/>
        <scheme val="minor"/>
      </rPr>
      <t xml:space="preserve">Prilog 2- Troškovnik: </t>
    </r>
    <r>
      <rPr>
        <sz val="10"/>
        <rFont val="Calibri"/>
        <family val="2"/>
        <scheme val="minor"/>
      </rPr>
      <t>INTEGRIRANA SUNČANA ELEKTRANA SE BPŽ 30kW</t>
    </r>
  </si>
  <si>
    <t>PDV 0%:</t>
  </si>
  <si>
    <t>UKUPNO 1. + 2. + 3.+ 4.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</si>
</sst>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9"/>
      <name val="PF Din Text Cond Pro Light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scheme val="minor"/>
    </font>
    <font>
      <sz val="8"/>
      <name val="Arial"/>
      <family val="2"/>
      <charset val="238"/>
    </font>
    <font>
      <sz val="9"/>
      <name val="PF Din Text Cond Pro Medium"/>
      <charset val="238"/>
    </font>
    <font>
      <sz val="9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b/>
      <sz val="10"/>
      <name val="Arial"/>
      <family val="2"/>
    </font>
    <font>
      <b/>
      <sz val="9"/>
      <name val="PF Din Text Cond Pro Light"/>
      <charset val="238"/>
    </font>
    <font>
      <sz val="9"/>
      <name val="PF Din Text Cond Pro Light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name val="Calibri"/>
      <family val="2"/>
      <charset val="238"/>
    </font>
    <font>
      <sz val="9"/>
      <color rgb="FFFF0000"/>
      <name val="PF Din Text Cond Pro Light"/>
      <charset val="238"/>
    </font>
    <font>
      <b/>
      <sz val="11"/>
      <color theme="1"/>
      <name val="Calibri"/>
      <family val="2"/>
      <charset val="238"/>
      <scheme val="minor"/>
    </font>
    <font>
      <sz val="36"/>
      <color rgb="FF0000FF"/>
      <name val="StopD"/>
      <family val="5"/>
      <charset val="238"/>
    </font>
    <font>
      <sz val="26"/>
      <color rgb="FF0000FF"/>
      <name val="StopD"/>
      <family val="5"/>
      <charset val="238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10"/>
      <color rgb="FFFF0000"/>
      <name val="Calibri"/>
      <family val="2"/>
      <charset val="238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</cellStyleXfs>
  <cellXfs count="141">
    <xf numFmtId="0" fontId="0" fillId="0" borderId="0" xfId="0">
      <alignment vertical="top" wrapText="1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2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" fontId="7" fillId="2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9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top"/>
    </xf>
    <xf numFmtId="4" fontId="8" fillId="0" borderId="0" xfId="0" applyNumberFormat="1" applyFont="1" applyAlignment="1">
      <alignment horizontal="right" vertical="top"/>
    </xf>
    <xf numFmtId="0" fontId="0" fillId="0" borderId="0" xfId="0" applyAlignment="1">
      <alignment vertical="top"/>
    </xf>
    <xf numFmtId="0" fontId="11" fillId="2" borderId="2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vertical="center"/>
    </xf>
    <xf numFmtId="4" fontId="9" fillId="2" borderId="2" xfId="0" applyNumberFormat="1" applyFont="1" applyFill="1" applyBorder="1" applyAlignment="1" applyProtection="1">
      <alignment vertical="center"/>
      <protection locked="0"/>
    </xf>
    <xf numFmtId="0" fontId="6" fillId="4" borderId="0" xfId="0" applyFont="1" applyFill="1" applyAlignment="1">
      <alignment vertical="top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4" fontId="9" fillId="0" borderId="0" xfId="0" applyNumberFormat="1" applyFont="1" applyAlignment="1">
      <alignment horizontal="right"/>
    </xf>
    <xf numFmtId="4" fontId="9" fillId="0" borderId="0" xfId="0" applyNumberFormat="1" applyFont="1" applyAlignment="1" applyProtection="1">
      <alignment horizontal="right"/>
      <protection locked="0"/>
    </xf>
    <xf numFmtId="0" fontId="9" fillId="0" borderId="0" xfId="0" applyFont="1" applyAlignment="1">
      <alignment horizontal="center" vertical="top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 applyProtection="1">
      <alignment horizontal="right" vertical="center"/>
      <protection locked="0"/>
    </xf>
    <xf numFmtId="0" fontId="4" fillId="2" borderId="2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" fontId="13" fillId="2" borderId="2" xfId="0" applyNumberFormat="1" applyFont="1" applyFill="1" applyBorder="1" applyAlignment="1">
      <alignment vertical="center"/>
    </xf>
    <xf numFmtId="4" fontId="13" fillId="2" borderId="2" xfId="0" applyNumberFormat="1" applyFont="1" applyFill="1" applyBorder="1" applyAlignment="1" applyProtection="1">
      <alignment vertical="center"/>
      <protection locked="0"/>
    </xf>
    <xf numFmtId="0" fontId="12" fillId="0" borderId="0" xfId="3" applyFont="1" applyAlignment="1">
      <alignment horizontal="justify" vertical="top" wrapText="1"/>
    </xf>
    <xf numFmtId="0" fontId="12" fillId="0" borderId="0" xfId="3" applyFont="1" applyAlignment="1">
      <alignment horizontal="center" vertical="top"/>
    </xf>
    <xf numFmtId="4" fontId="12" fillId="0" borderId="0" xfId="3" applyNumberFormat="1" applyFont="1" applyAlignment="1">
      <alignment vertical="top"/>
    </xf>
    <xf numFmtId="4" fontId="12" fillId="0" borderId="0" xfId="3" applyNumberFormat="1" applyFont="1" applyAlignment="1" applyProtection="1">
      <alignment vertical="top"/>
      <protection locked="0"/>
    </xf>
    <xf numFmtId="4" fontId="8" fillId="2" borderId="2" xfId="0" applyNumberFormat="1" applyFont="1" applyFill="1" applyBorder="1" applyAlignment="1" applyProtection="1">
      <alignment vertical="center"/>
      <protection locked="0"/>
    </xf>
    <xf numFmtId="4" fontId="8" fillId="2" borderId="2" xfId="0" applyNumberFormat="1" applyFont="1" applyFill="1" applyBorder="1" applyAlignment="1">
      <alignment vertical="center"/>
    </xf>
    <xf numFmtId="0" fontId="9" fillId="0" borderId="2" xfId="0" applyFont="1" applyBorder="1" applyAlignment="1">
      <alignment horizontal="justify" vertical="top" wrapText="1"/>
    </xf>
    <xf numFmtId="0" fontId="9" fillId="0" borderId="2" xfId="0" applyFont="1" applyBorder="1" applyAlignment="1">
      <alignment horizontal="center" vertical="top"/>
    </xf>
    <xf numFmtId="4" fontId="9" fillId="0" borderId="2" xfId="0" applyNumberFormat="1" applyFont="1" applyBorder="1" applyAlignment="1">
      <alignment vertical="top"/>
    </xf>
    <xf numFmtId="4" fontId="9" fillId="0" borderId="2" xfId="0" applyNumberFormat="1" applyFont="1" applyBorder="1" applyAlignment="1" applyProtection="1">
      <alignment vertical="top"/>
      <protection locked="0"/>
    </xf>
    <xf numFmtId="0" fontId="5" fillId="0" borderId="0" xfId="3" applyFont="1" applyAlignment="1">
      <alignment vertical="top"/>
    </xf>
    <xf numFmtId="0" fontId="10" fillId="0" borderId="0" xfId="3" applyFont="1" applyAlignment="1">
      <alignment horizontal="justify" vertical="top" wrapText="1"/>
    </xf>
    <xf numFmtId="0" fontId="10" fillId="0" borderId="0" xfId="3" applyFont="1" applyAlignment="1">
      <alignment horizontal="center" vertical="top"/>
    </xf>
    <xf numFmtId="4" fontId="10" fillId="0" borderId="0" xfId="3" applyNumberFormat="1" applyFont="1" applyAlignment="1">
      <alignment horizontal="right" vertical="top"/>
    </xf>
    <xf numFmtId="0" fontId="9" fillId="0" borderId="0" xfId="0" applyFont="1" applyAlignment="1">
      <alignment vertical="top"/>
    </xf>
    <xf numFmtId="4" fontId="15" fillId="2" borderId="7" xfId="0" applyNumberFormat="1" applyFont="1" applyFill="1" applyBorder="1" applyAlignment="1">
      <alignment horizontal="right" vertical="top"/>
    </xf>
    <xf numFmtId="4" fontId="15" fillId="2" borderId="9" xfId="0" applyNumberFormat="1" applyFont="1" applyFill="1" applyBorder="1" applyAlignment="1">
      <alignment horizontal="right" vertical="top"/>
    </xf>
    <xf numFmtId="4" fontId="15" fillId="2" borderId="12" xfId="0" applyNumberFormat="1" applyFont="1" applyFill="1" applyBorder="1" applyAlignment="1">
      <alignment horizontal="right" vertical="top"/>
    </xf>
    <xf numFmtId="0" fontId="0" fillId="0" borderId="0" xfId="0" applyAlignment="1">
      <alignment horizontal="justify" vertical="top" wrapText="1"/>
    </xf>
    <xf numFmtId="0" fontId="16" fillId="0" borderId="0" xfId="0" applyFont="1" applyAlignment="1">
      <alignment horizontal="center" vertical="top"/>
    </xf>
    <xf numFmtId="4" fontId="16" fillId="0" borderId="0" xfId="0" applyNumberFormat="1" applyFont="1" applyAlignment="1">
      <alignment horizontal="right" vertical="top"/>
    </xf>
    <xf numFmtId="49" fontId="19" fillId="0" borderId="0" xfId="0" applyNumberFormat="1" applyFont="1" applyAlignment="1">
      <alignment horizontal="center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>
      <alignment vertical="top" wrapText="1"/>
    </xf>
    <xf numFmtId="0" fontId="6" fillId="5" borderId="4" xfId="4" applyFont="1" applyFill="1" applyBorder="1" applyAlignment="1">
      <alignment horizontal="center" vertical="top"/>
    </xf>
    <xf numFmtId="0" fontId="17" fillId="0" borderId="0" xfId="4" applyFont="1"/>
    <xf numFmtId="0" fontId="16" fillId="3" borderId="4" xfId="4" applyFont="1" applyFill="1" applyBorder="1" applyAlignment="1">
      <alignment horizontal="justify" vertical="top"/>
    </xf>
    <xf numFmtId="0" fontId="17" fillId="0" borderId="0" xfId="4" applyFont="1" applyAlignment="1">
      <alignment vertical="center"/>
    </xf>
    <xf numFmtId="0" fontId="17" fillId="0" borderId="0" xfId="3" applyFont="1" applyAlignment="1">
      <alignment horizontal="justify" vertical="top" wrapText="1"/>
    </xf>
    <xf numFmtId="0" fontId="17" fillId="0" borderId="0" xfId="3" applyFont="1"/>
    <xf numFmtId="0" fontId="17" fillId="6" borderId="0" xfId="3" applyFont="1" applyFill="1"/>
    <xf numFmtId="0" fontId="17" fillId="0" borderId="0" xfId="3" applyFont="1" applyAlignment="1">
      <alignment horizontal="justify" vertical="top"/>
    </xf>
    <xf numFmtId="0" fontId="6" fillId="0" borderId="0" xfId="3" applyFont="1" applyAlignment="1">
      <alignment horizontal="justify" vertical="top"/>
    </xf>
    <xf numFmtId="0" fontId="6" fillId="0" borderId="0" xfId="3" applyFont="1"/>
    <xf numFmtId="0" fontId="17" fillId="0" borderId="0" xfId="4" applyFont="1" applyAlignment="1">
      <alignment horizontal="justify" vertical="top"/>
    </xf>
    <xf numFmtId="0" fontId="16" fillId="0" borderId="0" xfId="4" applyFont="1" applyAlignment="1">
      <alignment horizontal="justify" vertical="top"/>
    </xf>
    <xf numFmtId="4" fontId="5" fillId="0" borderId="0" xfId="0" applyNumberFormat="1" applyFont="1" applyAlignment="1">
      <alignment vertical="top"/>
    </xf>
    <xf numFmtId="0" fontId="0" fillId="0" borderId="0" xfId="0" applyAlignment="1"/>
    <xf numFmtId="0" fontId="0" fillId="0" borderId="0" xfId="0" applyAlignment="1">
      <alignment vertical="distributed" wrapText="1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center"/>
    </xf>
    <xf numFmtId="4" fontId="19" fillId="0" borderId="0" xfId="0" applyNumberFormat="1" applyFont="1" applyAlignment="1">
      <alignment horizontal="right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 wrapText="1"/>
    </xf>
    <xf numFmtId="4" fontId="21" fillId="0" borderId="0" xfId="0" applyNumberFormat="1" applyFont="1" applyAlignment="1">
      <alignment vertical="center"/>
    </xf>
    <xf numFmtId="16" fontId="19" fillId="0" borderId="0" xfId="0" applyNumberFormat="1" applyFont="1" applyAlignment="1">
      <alignment horizontal="center" vertical="top"/>
    </xf>
    <xf numFmtId="4" fontId="7" fillId="2" borderId="4" xfId="0" applyNumberFormat="1" applyFont="1" applyFill="1" applyBorder="1" applyAlignment="1">
      <alignment horizontal="right" vertical="center"/>
    </xf>
    <xf numFmtId="4" fontId="9" fillId="2" borderId="2" xfId="0" applyNumberFormat="1" applyFont="1" applyFill="1" applyBorder="1" applyAlignment="1">
      <alignment horizontal="right" vertical="center"/>
    </xf>
    <xf numFmtId="4" fontId="21" fillId="0" borderId="0" xfId="0" applyNumberFormat="1" applyFont="1" applyAlignment="1">
      <alignment horizontal="right" vertical="center"/>
    </xf>
    <xf numFmtId="4" fontId="4" fillId="2" borderId="2" xfId="0" applyNumberFormat="1" applyFont="1" applyFill="1" applyBorder="1" applyAlignment="1">
      <alignment horizontal="right" vertical="center"/>
    </xf>
    <xf numFmtId="4" fontId="13" fillId="2" borderId="2" xfId="0" applyNumberFormat="1" applyFont="1" applyFill="1" applyBorder="1" applyAlignment="1">
      <alignment horizontal="right" vertical="center"/>
    </xf>
    <xf numFmtId="4" fontId="12" fillId="0" borderId="0" xfId="3" applyNumberFormat="1" applyFont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3" fontId="19" fillId="0" borderId="0" xfId="0" applyNumberFormat="1" applyFont="1" applyAlignment="1">
      <alignment horizontal="center" vertical="top"/>
    </xf>
    <xf numFmtId="49" fontId="19" fillId="2" borderId="4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top"/>
    </xf>
    <xf numFmtId="49" fontId="19" fillId="2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0" fontId="19" fillId="0" borderId="0" xfId="3" applyFont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49" fontId="19" fillId="0" borderId="2" xfId="0" applyNumberFormat="1" applyFont="1" applyBorder="1" applyAlignment="1">
      <alignment horizontal="center" vertical="top" wrapText="1"/>
    </xf>
    <xf numFmtId="49" fontId="19" fillId="0" borderId="2" xfId="0" applyNumberFormat="1" applyFont="1" applyBorder="1" applyAlignment="1">
      <alignment horizontal="center" vertical="top"/>
    </xf>
    <xf numFmtId="0" fontId="19" fillId="2" borderId="2" xfId="0" applyFont="1" applyFill="1" applyBorder="1" applyAlignment="1">
      <alignment horizontal="center" vertical="center"/>
    </xf>
    <xf numFmtId="0" fontId="0" fillId="0" borderId="0" xfId="3" applyFont="1" applyAlignment="1">
      <alignment horizontal="justify" vertical="top" wrapText="1"/>
    </xf>
    <xf numFmtId="2" fontId="8" fillId="0" borderId="0" xfId="0" applyNumberFormat="1" applyFont="1" applyAlignment="1">
      <alignment horizontal="center" vertical="top"/>
    </xf>
    <xf numFmtId="0" fontId="24" fillId="0" borderId="0" xfId="5" applyFont="1" applyAlignment="1">
      <alignment vertical="center"/>
    </xf>
    <xf numFmtId="0" fontId="3" fillId="0" borderId="0" xfId="5"/>
    <xf numFmtId="0" fontId="26" fillId="0" borderId="0" xfId="5" applyFont="1" applyAlignment="1">
      <alignment vertical="center"/>
    </xf>
    <xf numFmtId="0" fontId="3" fillId="0" borderId="0" xfId="5" applyAlignment="1">
      <alignment vertical="center"/>
    </xf>
    <xf numFmtId="0" fontId="23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27" fillId="0" borderId="0" xfId="5" applyFont="1"/>
    <xf numFmtId="0" fontId="29" fillId="0" borderId="0" xfId="5" applyFont="1" applyAlignment="1">
      <alignment vertical="center"/>
    </xf>
    <xf numFmtId="0" fontId="23" fillId="0" borderId="0" xfId="5" applyFont="1"/>
    <xf numFmtId="0" fontId="22" fillId="0" borderId="0" xfId="0" applyFont="1" applyAlignment="1"/>
    <xf numFmtId="4" fontId="19" fillId="0" borderId="0" xfId="0" applyNumberFormat="1" applyFont="1" applyAlignment="1" applyProtection="1">
      <alignment horizontal="right"/>
      <protection locked="0"/>
    </xf>
    <xf numFmtId="0" fontId="2" fillId="0" borderId="0" xfId="5" applyFont="1"/>
    <xf numFmtId="49" fontId="30" fillId="0" borderId="0" xfId="0" applyNumberFormat="1" applyFont="1" applyAlignment="1">
      <alignment horizontal="center" vertical="center" wrapText="1"/>
    </xf>
    <xf numFmtId="49" fontId="31" fillId="0" borderId="0" xfId="0" applyNumberFormat="1" applyFont="1" applyAlignment="1">
      <alignment horizontal="center" vertical="top"/>
    </xf>
    <xf numFmtId="0" fontId="31" fillId="0" borderId="0" xfId="0" applyFont="1" applyAlignment="1">
      <alignment horizontal="center"/>
    </xf>
    <xf numFmtId="4" fontId="31" fillId="0" borderId="0" xfId="0" applyNumberFormat="1" applyFont="1" applyAlignment="1">
      <alignment horizontal="right"/>
    </xf>
    <xf numFmtId="4" fontId="31" fillId="0" borderId="0" xfId="0" applyNumberFormat="1" applyFont="1" applyAlignment="1" applyProtection="1">
      <alignment horizontal="right"/>
      <protection locked="0"/>
    </xf>
    <xf numFmtId="0" fontId="32" fillId="0" borderId="0" xfId="0" applyFont="1" applyAlignment="1">
      <alignment vertical="top"/>
    </xf>
    <xf numFmtId="0" fontId="31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horizontal="center" vertical="top"/>
    </xf>
    <xf numFmtId="0" fontId="33" fillId="0" borderId="0" xfId="0" applyFont="1" applyAlignment="1">
      <alignment horizontal="justify" vertical="top" wrapText="1"/>
    </xf>
    <xf numFmtId="0" fontId="34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 applyProtection="1">
      <alignment vertical="center"/>
      <protection locked="0"/>
    </xf>
    <xf numFmtId="4" fontId="4" fillId="0" borderId="0" xfId="0" applyNumberFormat="1" applyFont="1" applyAlignment="1">
      <alignment vertical="center"/>
    </xf>
    <xf numFmtId="0" fontId="1" fillId="0" borderId="0" xfId="5" applyFont="1"/>
    <xf numFmtId="0" fontId="28" fillId="0" borderId="0" xfId="5" applyFont="1" applyAlignment="1">
      <alignment horizontal="center" vertical="center"/>
    </xf>
    <xf numFmtId="49" fontId="36" fillId="2" borderId="1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right" vertical="top" wrapText="1"/>
    </xf>
    <xf numFmtId="0" fontId="13" fillId="2" borderId="5" xfId="0" applyFont="1" applyFill="1" applyBorder="1" applyAlignment="1">
      <alignment horizontal="right" vertical="top" wrapText="1"/>
    </xf>
    <xf numFmtId="0" fontId="13" fillId="2" borderId="8" xfId="0" applyFont="1" applyFill="1" applyBorder="1" applyAlignment="1">
      <alignment horizontal="right" vertical="top" wrapText="1"/>
    </xf>
    <xf numFmtId="0" fontId="13" fillId="2" borderId="0" xfId="0" applyFont="1" applyFill="1" applyAlignment="1">
      <alignment horizontal="right" vertical="top" wrapText="1"/>
    </xf>
    <xf numFmtId="0" fontId="13" fillId="2" borderId="10" xfId="0" applyFont="1" applyFill="1" applyBorder="1" applyAlignment="1">
      <alignment horizontal="right" vertical="top" wrapText="1"/>
    </xf>
    <xf numFmtId="0" fontId="13" fillId="2" borderId="11" xfId="0" applyFont="1" applyFill="1" applyBorder="1" applyAlignment="1">
      <alignment horizontal="right" vertical="top" wrapText="1"/>
    </xf>
  </cellXfs>
  <cellStyles count="6">
    <cellStyle name="Normal 2" xfId="3" xr:uid="{00000000-0005-0000-0000-000001000000}"/>
    <cellStyle name="Normal 3" xfId="1" xr:uid="{00000000-0005-0000-0000-000002000000}"/>
    <cellStyle name="Normal 62" xfId="2" xr:uid="{00000000-0005-0000-0000-000003000000}"/>
    <cellStyle name="Normalno" xfId="0" builtinId="0"/>
    <cellStyle name="Normalno 2" xfId="4" xr:uid="{00000000-0005-0000-0000-000004000000}"/>
    <cellStyle name="Normalno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orage\data1%20(d)\P%200134%20-%20Alca%20kukuzovac\backup%20dalibor\PODLOGE\bero%20werkos\RN%20018-07-KU%20Krajobrazno%20&#272;akovo-Sredanci\Ugovorni%20tro&#353;kovnik%20KRAJOBRAZ%20&#272;AKOVO%20-%20SREDANC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vana-m\D\farma-SLAscaK\TEN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KTORI"/>
      <sheetName val="A.trasa"/>
      <sheetName val="B.PUTNI PRIJELAZI I PROLAZI"/>
      <sheetName val="C.PUO &quot;ĐAKOVO - JUG&quot; "/>
      <sheetName val="D.PUO &quot;ANDRIJEVCI&quot;"/>
      <sheetName val="Rekapitulacija"/>
      <sheetName val="Uputa"/>
    </sheetNames>
    <sheetDataSet>
      <sheetData sheetId="0" refreshError="1">
        <row r="2">
          <cell r="B2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1"/>
      <sheetName val="Module6"/>
      <sheetName val="Module5"/>
      <sheetName val="Module4"/>
      <sheetName val="Module3"/>
      <sheetName val="Module2"/>
      <sheetName val="Module1"/>
      <sheetName val="Nap"/>
      <sheetName val="Osn-Pod"/>
      <sheetName val="Ugov"/>
      <sheetName val="Kuce"/>
      <sheetName val="Pr-Sit"/>
      <sheetName val="Dop-Ug"/>
      <sheetName val="Obra"/>
      <sheetName val="Ok-Sit"/>
      <sheetName val="Evid"/>
      <sheetName val="Osn_Pod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>
        <row r="5">
          <cell r="E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zoomScaleNormal="100" workbookViewId="0">
      <selection activeCell="F31" sqref="F31"/>
    </sheetView>
  </sheetViews>
  <sheetFormatPr defaultRowHeight="15"/>
  <cols>
    <col min="1" max="8" width="9.140625" style="103"/>
    <col min="9" max="9" width="14.28515625" style="103" customWidth="1"/>
    <col min="10" max="16384" width="9.140625" style="103"/>
  </cols>
  <sheetData>
    <row r="1" spans="1:9" ht="73.5">
      <c r="A1" s="102" t="s">
        <v>88</v>
      </c>
    </row>
    <row r="2" spans="1:9">
      <c r="A2" s="104" t="s">
        <v>89</v>
      </c>
    </row>
    <row r="3" spans="1:9">
      <c r="A3" s="105" t="s">
        <v>90</v>
      </c>
    </row>
    <row r="4" spans="1:9">
      <c r="A4" s="106" t="s">
        <v>91</v>
      </c>
    </row>
    <row r="5" spans="1:9">
      <c r="A5" s="106" t="s">
        <v>92</v>
      </c>
    </row>
    <row r="6" spans="1:9">
      <c r="A6" s="105" t="s">
        <v>93</v>
      </c>
    </row>
    <row r="7" spans="1:9">
      <c r="A7" s="105"/>
    </row>
    <row r="8" spans="1:9">
      <c r="A8" s="105" t="s">
        <v>94</v>
      </c>
    </row>
    <row r="9" spans="1:9" s="108" customFormat="1">
      <c r="A9" s="107" t="s">
        <v>95</v>
      </c>
    </row>
    <row r="10" spans="1:9" s="108" customFormat="1">
      <c r="A10" s="107" t="s">
        <v>96</v>
      </c>
    </row>
    <row r="14" spans="1:9" ht="21">
      <c r="A14" s="130" t="s">
        <v>97</v>
      </c>
      <c r="B14" s="130"/>
      <c r="C14" s="130"/>
      <c r="D14" s="130"/>
      <c r="E14" s="130"/>
      <c r="F14" s="130"/>
      <c r="G14" s="130"/>
      <c r="H14" s="130"/>
      <c r="I14" s="130"/>
    </row>
    <row r="17" spans="3:5">
      <c r="C17" s="103" t="s">
        <v>27</v>
      </c>
      <c r="E17" s="109" t="s">
        <v>106</v>
      </c>
    </row>
    <row r="18" spans="3:5">
      <c r="E18" s="113" t="s">
        <v>107</v>
      </c>
    </row>
    <row r="19" spans="3:5">
      <c r="E19" s="113" t="s">
        <v>108</v>
      </c>
    </row>
    <row r="21" spans="3:5">
      <c r="C21" s="103" t="s">
        <v>28</v>
      </c>
      <c r="E21" s="110" t="s">
        <v>124</v>
      </c>
    </row>
    <row r="22" spans="3:5">
      <c r="E22" s="110"/>
    </row>
    <row r="23" spans="3:5">
      <c r="E23" s="110"/>
    </row>
    <row r="24" spans="3:5">
      <c r="C24" s="103" t="s">
        <v>98</v>
      </c>
      <c r="E24" s="109" t="s">
        <v>125</v>
      </c>
    </row>
    <row r="25" spans="3:5">
      <c r="E25" s="109" t="s">
        <v>126</v>
      </c>
    </row>
    <row r="27" spans="3:5">
      <c r="C27" s="103" t="s">
        <v>99</v>
      </c>
      <c r="E27" s="110" t="s">
        <v>100</v>
      </c>
    </row>
    <row r="29" spans="3:5">
      <c r="C29" s="103" t="s">
        <v>101</v>
      </c>
      <c r="E29" s="110" t="s">
        <v>127</v>
      </c>
    </row>
    <row r="34" spans="2:8">
      <c r="B34" s="129" t="s">
        <v>128</v>
      </c>
    </row>
    <row r="37" spans="2:8">
      <c r="H37" s="103" t="s">
        <v>102</v>
      </c>
    </row>
    <row r="39" spans="2:8">
      <c r="G39" s="103" t="s">
        <v>103</v>
      </c>
    </row>
  </sheetData>
  <mergeCells count="1">
    <mergeCell ref="A14:I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4"/>
  <sheetViews>
    <sheetView view="pageBreakPreview" zoomScale="85" zoomScaleNormal="100" zoomScaleSheetLayoutView="85" workbookViewId="0">
      <selection activeCell="C37" sqref="C37"/>
    </sheetView>
  </sheetViews>
  <sheetFormatPr defaultRowHeight="12"/>
  <cols>
    <col min="1" max="1" width="107" style="67" customWidth="1"/>
    <col min="2" max="2" width="15.7109375" style="57" customWidth="1"/>
    <col min="3" max="90" width="9.140625" style="57"/>
    <col min="91" max="91" width="9.85546875" style="57" customWidth="1"/>
    <col min="92" max="256" width="9.140625" style="57"/>
    <col min="257" max="257" width="107" style="57" customWidth="1"/>
    <col min="258" max="258" width="15.7109375" style="57" customWidth="1"/>
    <col min="259" max="346" width="9.140625" style="57"/>
    <col min="347" max="347" width="9.85546875" style="57" customWidth="1"/>
    <col min="348" max="512" width="9.140625" style="57"/>
    <col min="513" max="513" width="107" style="57" customWidth="1"/>
    <col min="514" max="514" width="15.7109375" style="57" customWidth="1"/>
    <col min="515" max="602" width="9.140625" style="57"/>
    <col min="603" max="603" width="9.85546875" style="57" customWidth="1"/>
    <col min="604" max="768" width="9.140625" style="57"/>
    <col min="769" max="769" width="107" style="57" customWidth="1"/>
    <col min="770" max="770" width="15.7109375" style="57" customWidth="1"/>
    <col min="771" max="858" width="9.140625" style="57"/>
    <col min="859" max="859" width="9.85546875" style="57" customWidth="1"/>
    <col min="860" max="1024" width="9.140625" style="57"/>
    <col min="1025" max="1025" width="107" style="57" customWidth="1"/>
    <col min="1026" max="1026" width="15.7109375" style="57" customWidth="1"/>
    <col min="1027" max="1114" width="9.140625" style="57"/>
    <col min="1115" max="1115" width="9.85546875" style="57" customWidth="1"/>
    <col min="1116" max="1280" width="9.140625" style="57"/>
    <col min="1281" max="1281" width="107" style="57" customWidth="1"/>
    <col min="1282" max="1282" width="15.7109375" style="57" customWidth="1"/>
    <col min="1283" max="1370" width="9.140625" style="57"/>
    <col min="1371" max="1371" width="9.85546875" style="57" customWidth="1"/>
    <col min="1372" max="1536" width="9.140625" style="57"/>
    <col min="1537" max="1537" width="107" style="57" customWidth="1"/>
    <col min="1538" max="1538" width="15.7109375" style="57" customWidth="1"/>
    <col min="1539" max="1626" width="9.140625" style="57"/>
    <col min="1627" max="1627" width="9.85546875" style="57" customWidth="1"/>
    <col min="1628" max="1792" width="9.140625" style="57"/>
    <col min="1793" max="1793" width="107" style="57" customWidth="1"/>
    <col min="1794" max="1794" width="15.7109375" style="57" customWidth="1"/>
    <col min="1795" max="1882" width="9.140625" style="57"/>
    <col min="1883" max="1883" width="9.85546875" style="57" customWidth="1"/>
    <col min="1884" max="2048" width="9.140625" style="57"/>
    <col min="2049" max="2049" width="107" style="57" customWidth="1"/>
    <col min="2050" max="2050" width="15.7109375" style="57" customWidth="1"/>
    <col min="2051" max="2138" width="9.140625" style="57"/>
    <col min="2139" max="2139" width="9.85546875" style="57" customWidth="1"/>
    <col min="2140" max="2304" width="9.140625" style="57"/>
    <col min="2305" max="2305" width="107" style="57" customWidth="1"/>
    <col min="2306" max="2306" width="15.7109375" style="57" customWidth="1"/>
    <col min="2307" max="2394" width="9.140625" style="57"/>
    <col min="2395" max="2395" width="9.85546875" style="57" customWidth="1"/>
    <col min="2396" max="2560" width="9.140625" style="57"/>
    <col min="2561" max="2561" width="107" style="57" customWidth="1"/>
    <col min="2562" max="2562" width="15.7109375" style="57" customWidth="1"/>
    <col min="2563" max="2650" width="9.140625" style="57"/>
    <col min="2651" max="2651" width="9.85546875" style="57" customWidth="1"/>
    <col min="2652" max="2816" width="9.140625" style="57"/>
    <col min="2817" max="2817" width="107" style="57" customWidth="1"/>
    <col min="2818" max="2818" width="15.7109375" style="57" customWidth="1"/>
    <col min="2819" max="2906" width="9.140625" style="57"/>
    <col min="2907" max="2907" width="9.85546875" style="57" customWidth="1"/>
    <col min="2908" max="3072" width="9.140625" style="57"/>
    <col min="3073" max="3073" width="107" style="57" customWidth="1"/>
    <col min="3074" max="3074" width="15.7109375" style="57" customWidth="1"/>
    <col min="3075" max="3162" width="9.140625" style="57"/>
    <col min="3163" max="3163" width="9.85546875" style="57" customWidth="1"/>
    <col min="3164" max="3328" width="9.140625" style="57"/>
    <col min="3329" max="3329" width="107" style="57" customWidth="1"/>
    <col min="3330" max="3330" width="15.7109375" style="57" customWidth="1"/>
    <col min="3331" max="3418" width="9.140625" style="57"/>
    <col min="3419" max="3419" width="9.85546875" style="57" customWidth="1"/>
    <col min="3420" max="3584" width="9.140625" style="57"/>
    <col min="3585" max="3585" width="107" style="57" customWidth="1"/>
    <col min="3586" max="3586" width="15.7109375" style="57" customWidth="1"/>
    <col min="3587" max="3674" width="9.140625" style="57"/>
    <col min="3675" max="3675" width="9.85546875" style="57" customWidth="1"/>
    <col min="3676" max="3840" width="9.140625" style="57"/>
    <col min="3841" max="3841" width="107" style="57" customWidth="1"/>
    <col min="3842" max="3842" width="15.7109375" style="57" customWidth="1"/>
    <col min="3843" max="3930" width="9.140625" style="57"/>
    <col min="3931" max="3931" width="9.85546875" style="57" customWidth="1"/>
    <col min="3932" max="4096" width="9.140625" style="57"/>
    <col min="4097" max="4097" width="107" style="57" customWidth="1"/>
    <col min="4098" max="4098" width="15.7109375" style="57" customWidth="1"/>
    <col min="4099" max="4186" width="9.140625" style="57"/>
    <col min="4187" max="4187" width="9.85546875" style="57" customWidth="1"/>
    <col min="4188" max="4352" width="9.140625" style="57"/>
    <col min="4353" max="4353" width="107" style="57" customWidth="1"/>
    <col min="4354" max="4354" width="15.7109375" style="57" customWidth="1"/>
    <col min="4355" max="4442" width="9.140625" style="57"/>
    <col min="4443" max="4443" width="9.85546875" style="57" customWidth="1"/>
    <col min="4444" max="4608" width="9.140625" style="57"/>
    <col min="4609" max="4609" width="107" style="57" customWidth="1"/>
    <col min="4610" max="4610" width="15.7109375" style="57" customWidth="1"/>
    <col min="4611" max="4698" width="9.140625" style="57"/>
    <col min="4699" max="4699" width="9.85546875" style="57" customWidth="1"/>
    <col min="4700" max="4864" width="9.140625" style="57"/>
    <col min="4865" max="4865" width="107" style="57" customWidth="1"/>
    <col min="4866" max="4866" width="15.7109375" style="57" customWidth="1"/>
    <col min="4867" max="4954" width="9.140625" style="57"/>
    <col min="4955" max="4955" width="9.85546875" style="57" customWidth="1"/>
    <col min="4956" max="5120" width="9.140625" style="57"/>
    <col min="5121" max="5121" width="107" style="57" customWidth="1"/>
    <col min="5122" max="5122" width="15.7109375" style="57" customWidth="1"/>
    <col min="5123" max="5210" width="9.140625" style="57"/>
    <col min="5211" max="5211" width="9.85546875" style="57" customWidth="1"/>
    <col min="5212" max="5376" width="9.140625" style="57"/>
    <col min="5377" max="5377" width="107" style="57" customWidth="1"/>
    <col min="5378" max="5378" width="15.7109375" style="57" customWidth="1"/>
    <col min="5379" max="5466" width="9.140625" style="57"/>
    <col min="5467" max="5467" width="9.85546875" style="57" customWidth="1"/>
    <col min="5468" max="5632" width="9.140625" style="57"/>
    <col min="5633" max="5633" width="107" style="57" customWidth="1"/>
    <col min="5634" max="5634" width="15.7109375" style="57" customWidth="1"/>
    <col min="5635" max="5722" width="9.140625" style="57"/>
    <col min="5723" max="5723" width="9.85546875" style="57" customWidth="1"/>
    <col min="5724" max="5888" width="9.140625" style="57"/>
    <col min="5889" max="5889" width="107" style="57" customWidth="1"/>
    <col min="5890" max="5890" width="15.7109375" style="57" customWidth="1"/>
    <col min="5891" max="5978" width="9.140625" style="57"/>
    <col min="5979" max="5979" width="9.85546875" style="57" customWidth="1"/>
    <col min="5980" max="6144" width="9.140625" style="57"/>
    <col min="6145" max="6145" width="107" style="57" customWidth="1"/>
    <col min="6146" max="6146" width="15.7109375" style="57" customWidth="1"/>
    <col min="6147" max="6234" width="9.140625" style="57"/>
    <col min="6235" max="6235" width="9.85546875" style="57" customWidth="1"/>
    <col min="6236" max="6400" width="9.140625" style="57"/>
    <col min="6401" max="6401" width="107" style="57" customWidth="1"/>
    <col min="6402" max="6402" width="15.7109375" style="57" customWidth="1"/>
    <col min="6403" max="6490" width="9.140625" style="57"/>
    <col min="6491" max="6491" width="9.85546875" style="57" customWidth="1"/>
    <col min="6492" max="6656" width="9.140625" style="57"/>
    <col min="6657" max="6657" width="107" style="57" customWidth="1"/>
    <col min="6658" max="6658" width="15.7109375" style="57" customWidth="1"/>
    <col min="6659" max="6746" width="9.140625" style="57"/>
    <col min="6747" max="6747" width="9.85546875" style="57" customWidth="1"/>
    <col min="6748" max="6912" width="9.140625" style="57"/>
    <col min="6913" max="6913" width="107" style="57" customWidth="1"/>
    <col min="6914" max="6914" width="15.7109375" style="57" customWidth="1"/>
    <col min="6915" max="7002" width="9.140625" style="57"/>
    <col min="7003" max="7003" width="9.85546875" style="57" customWidth="1"/>
    <col min="7004" max="7168" width="9.140625" style="57"/>
    <col min="7169" max="7169" width="107" style="57" customWidth="1"/>
    <col min="7170" max="7170" width="15.7109375" style="57" customWidth="1"/>
    <col min="7171" max="7258" width="9.140625" style="57"/>
    <col min="7259" max="7259" width="9.85546875" style="57" customWidth="1"/>
    <col min="7260" max="7424" width="9.140625" style="57"/>
    <col min="7425" max="7425" width="107" style="57" customWidth="1"/>
    <col min="7426" max="7426" width="15.7109375" style="57" customWidth="1"/>
    <col min="7427" max="7514" width="9.140625" style="57"/>
    <col min="7515" max="7515" width="9.85546875" style="57" customWidth="1"/>
    <col min="7516" max="7680" width="9.140625" style="57"/>
    <col min="7681" max="7681" width="107" style="57" customWidth="1"/>
    <col min="7682" max="7682" width="15.7109375" style="57" customWidth="1"/>
    <col min="7683" max="7770" width="9.140625" style="57"/>
    <col min="7771" max="7771" width="9.85546875" style="57" customWidth="1"/>
    <col min="7772" max="7936" width="9.140625" style="57"/>
    <col min="7937" max="7937" width="107" style="57" customWidth="1"/>
    <col min="7938" max="7938" width="15.7109375" style="57" customWidth="1"/>
    <col min="7939" max="8026" width="9.140625" style="57"/>
    <col min="8027" max="8027" width="9.85546875" style="57" customWidth="1"/>
    <col min="8028" max="8192" width="9.140625" style="57"/>
    <col min="8193" max="8193" width="107" style="57" customWidth="1"/>
    <col min="8194" max="8194" width="15.7109375" style="57" customWidth="1"/>
    <col min="8195" max="8282" width="9.140625" style="57"/>
    <col min="8283" max="8283" width="9.85546875" style="57" customWidth="1"/>
    <col min="8284" max="8448" width="9.140625" style="57"/>
    <col min="8449" max="8449" width="107" style="57" customWidth="1"/>
    <col min="8450" max="8450" width="15.7109375" style="57" customWidth="1"/>
    <col min="8451" max="8538" width="9.140625" style="57"/>
    <col min="8539" max="8539" width="9.85546875" style="57" customWidth="1"/>
    <col min="8540" max="8704" width="9.140625" style="57"/>
    <col min="8705" max="8705" width="107" style="57" customWidth="1"/>
    <col min="8706" max="8706" width="15.7109375" style="57" customWidth="1"/>
    <col min="8707" max="8794" width="9.140625" style="57"/>
    <col min="8795" max="8795" width="9.85546875" style="57" customWidth="1"/>
    <col min="8796" max="8960" width="9.140625" style="57"/>
    <col min="8961" max="8961" width="107" style="57" customWidth="1"/>
    <col min="8962" max="8962" width="15.7109375" style="57" customWidth="1"/>
    <col min="8963" max="9050" width="9.140625" style="57"/>
    <col min="9051" max="9051" width="9.85546875" style="57" customWidth="1"/>
    <col min="9052" max="9216" width="9.140625" style="57"/>
    <col min="9217" max="9217" width="107" style="57" customWidth="1"/>
    <col min="9218" max="9218" width="15.7109375" style="57" customWidth="1"/>
    <col min="9219" max="9306" width="9.140625" style="57"/>
    <col min="9307" max="9307" width="9.85546875" style="57" customWidth="1"/>
    <col min="9308" max="9472" width="9.140625" style="57"/>
    <col min="9473" max="9473" width="107" style="57" customWidth="1"/>
    <col min="9474" max="9474" width="15.7109375" style="57" customWidth="1"/>
    <col min="9475" max="9562" width="9.140625" style="57"/>
    <col min="9563" max="9563" width="9.85546875" style="57" customWidth="1"/>
    <col min="9564" max="9728" width="9.140625" style="57"/>
    <col min="9729" max="9729" width="107" style="57" customWidth="1"/>
    <col min="9730" max="9730" width="15.7109375" style="57" customWidth="1"/>
    <col min="9731" max="9818" width="9.140625" style="57"/>
    <col min="9819" max="9819" width="9.85546875" style="57" customWidth="1"/>
    <col min="9820" max="9984" width="9.140625" style="57"/>
    <col min="9985" max="9985" width="107" style="57" customWidth="1"/>
    <col min="9986" max="9986" width="15.7109375" style="57" customWidth="1"/>
    <col min="9987" max="10074" width="9.140625" style="57"/>
    <col min="10075" max="10075" width="9.85546875" style="57" customWidth="1"/>
    <col min="10076" max="10240" width="9.140625" style="57"/>
    <col min="10241" max="10241" width="107" style="57" customWidth="1"/>
    <col min="10242" max="10242" width="15.7109375" style="57" customWidth="1"/>
    <col min="10243" max="10330" width="9.140625" style="57"/>
    <col min="10331" max="10331" width="9.85546875" style="57" customWidth="1"/>
    <col min="10332" max="10496" width="9.140625" style="57"/>
    <col min="10497" max="10497" width="107" style="57" customWidth="1"/>
    <col min="10498" max="10498" width="15.7109375" style="57" customWidth="1"/>
    <col min="10499" max="10586" width="9.140625" style="57"/>
    <col min="10587" max="10587" width="9.85546875" style="57" customWidth="1"/>
    <col min="10588" max="10752" width="9.140625" style="57"/>
    <col min="10753" max="10753" width="107" style="57" customWidth="1"/>
    <col min="10754" max="10754" width="15.7109375" style="57" customWidth="1"/>
    <col min="10755" max="10842" width="9.140625" style="57"/>
    <col min="10843" max="10843" width="9.85546875" style="57" customWidth="1"/>
    <col min="10844" max="11008" width="9.140625" style="57"/>
    <col min="11009" max="11009" width="107" style="57" customWidth="1"/>
    <col min="11010" max="11010" width="15.7109375" style="57" customWidth="1"/>
    <col min="11011" max="11098" width="9.140625" style="57"/>
    <col min="11099" max="11099" width="9.85546875" style="57" customWidth="1"/>
    <col min="11100" max="11264" width="9.140625" style="57"/>
    <col min="11265" max="11265" width="107" style="57" customWidth="1"/>
    <col min="11266" max="11266" width="15.7109375" style="57" customWidth="1"/>
    <col min="11267" max="11354" width="9.140625" style="57"/>
    <col min="11355" max="11355" width="9.85546875" style="57" customWidth="1"/>
    <col min="11356" max="11520" width="9.140625" style="57"/>
    <col min="11521" max="11521" width="107" style="57" customWidth="1"/>
    <col min="11522" max="11522" width="15.7109375" style="57" customWidth="1"/>
    <col min="11523" max="11610" width="9.140625" style="57"/>
    <col min="11611" max="11611" width="9.85546875" style="57" customWidth="1"/>
    <col min="11612" max="11776" width="9.140625" style="57"/>
    <col min="11777" max="11777" width="107" style="57" customWidth="1"/>
    <col min="11778" max="11778" width="15.7109375" style="57" customWidth="1"/>
    <col min="11779" max="11866" width="9.140625" style="57"/>
    <col min="11867" max="11867" width="9.85546875" style="57" customWidth="1"/>
    <col min="11868" max="12032" width="9.140625" style="57"/>
    <col min="12033" max="12033" width="107" style="57" customWidth="1"/>
    <col min="12034" max="12034" width="15.7109375" style="57" customWidth="1"/>
    <col min="12035" max="12122" width="9.140625" style="57"/>
    <col min="12123" max="12123" width="9.85546875" style="57" customWidth="1"/>
    <col min="12124" max="12288" width="9.140625" style="57"/>
    <col min="12289" max="12289" width="107" style="57" customWidth="1"/>
    <col min="12290" max="12290" width="15.7109375" style="57" customWidth="1"/>
    <col min="12291" max="12378" width="9.140625" style="57"/>
    <col min="12379" max="12379" width="9.85546875" style="57" customWidth="1"/>
    <col min="12380" max="12544" width="9.140625" style="57"/>
    <col min="12545" max="12545" width="107" style="57" customWidth="1"/>
    <col min="12546" max="12546" width="15.7109375" style="57" customWidth="1"/>
    <col min="12547" max="12634" width="9.140625" style="57"/>
    <col min="12635" max="12635" width="9.85546875" style="57" customWidth="1"/>
    <col min="12636" max="12800" width="9.140625" style="57"/>
    <col min="12801" max="12801" width="107" style="57" customWidth="1"/>
    <col min="12802" max="12802" width="15.7109375" style="57" customWidth="1"/>
    <col min="12803" max="12890" width="9.140625" style="57"/>
    <col min="12891" max="12891" width="9.85546875" style="57" customWidth="1"/>
    <col min="12892" max="13056" width="9.140625" style="57"/>
    <col min="13057" max="13057" width="107" style="57" customWidth="1"/>
    <col min="13058" max="13058" width="15.7109375" style="57" customWidth="1"/>
    <col min="13059" max="13146" width="9.140625" style="57"/>
    <col min="13147" max="13147" width="9.85546875" style="57" customWidth="1"/>
    <col min="13148" max="13312" width="9.140625" style="57"/>
    <col min="13313" max="13313" width="107" style="57" customWidth="1"/>
    <col min="13314" max="13314" width="15.7109375" style="57" customWidth="1"/>
    <col min="13315" max="13402" width="9.140625" style="57"/>
    <col min="13403" max="13403" width="9.85546875" style="57" customWidth="1"/>
    <col min="13404" max="13568" width="9.140625" style="57"/>
    <col min="13569" max="13569" width="107" style="57" customWidth="1"/>
    <col min="13570" max="13570" width="15.7109375" style="57" customWidth="1"/>
    <col min="13571" max="13658" width="9.140625" style="57"/>
    <col min="13659" max="13659" width="9.85546875" style="57" customWidth="1"/>
    <col min="13660" max="13824" width="9.140625" style="57"/>
    <col min="13825" max="13825" width="107" style="57" customWidth="1"/>
    <col min="13826" max="13826" width="15.7109375" style="57" customWidth="1"/>
    <col min="13827" max="13914" width="9.140625" style="57"/>
    <col min="13915" max="13915" width="9.85546875" style="57" customWidth="1"/>
    <col min="13916" max="14080" width="9.140625" style="57"/>
    <col min="14081" max="14081" width="107" style="57" customWidth="1"/>
    <col min="14082" max="14082" width="15.7109375" style="57" customWidth="1"/>
    <col min="14083" max="14170" width="9.140625" style="57"/>
    <col min="14171" max="14171" width="9.85546875" style="57" customWidth="1"/>
    <col min="14172" max="14336" width="9.140625" style="57"/>
    <col min="14337" max="14337" width="107" style="57" customWidth="1"/>
    <col min="14338" max="14338" width="15.7109375" style="57" customWidth="1"/>
    <col min="14339" max="14426" width="9.140625" style="57"/>
    <col min="14427" max="14427" width="9.85546875" style="57" customWidth="1"/>
    <col min="14428" max="14592" width="9.140625" style="57"/>
    <col min="14593" max="14593" width="107" style="57" customWidth="1"/>
    <col min="14594" max="14594" width="15.7109375" style="57" customWidth="1"/>
    <col min="14595" max="14682" width="9.140625" style="57"/>
    <col min="14683" max="14683" width="9.85546875" style="57" customWidth="1"/>
    <col min="14684" max="14848" width="9.140625" style="57"/>
    <col min="14849" max="14849" width="107" style="57" customWidth="1"/>
    <col min="14850" max="14850" width="15.7109375" style="57" customWidth="1"/>
    <col min="14851" max="14938" width="9.140625" style="57"/>
    <col min="14939" max="14939" width="9.85546875" style="57" customWidth="1"/>
    <col min="14940" max="15104" width="9.140625" style="57"/>
    <col min="15105" max="15105" width="107" style="57" customWidth="1"/>
    <col min="15106" max="15106" width="15.7109375" style="57" customWidth="1"/>
    <col min="15107" max="15194" width="9.140625" style="57"/>
    <col min="15195" max="15195" width="9.85546875" style="57" customWidth="1"/>
    <col min="15196" max="15360" width="9.140625" style="57"/>
    <col min="15361" max="15361" width="107" style="57" customWidth="1"/>
    <col min="15362" max="15362" width="15.7109375" style="57" customWidth="1"/>
    <col min="15363" max="15450" width="9.140625" style="57"/>
    <col min="15451" max="15451" width="9.85546875" style="57" customWidth="1"/>
    <col min="15452" max="15616" width="9.140625" style="57"/>
    <col min="15617" max="15617" width="107" style="57" customWidth="1"/>
    <col min="15618" max="15618" width="15.7109375" style="57" customWidth="1"/>
    <col min="15619" max="15706" width="9.140625" style="57"/>
    <col min="15707" max="15707" width="9.85546875" style="57" customWidth="1"/>
    <col min="15708" max="15872" width="9.140625" style="57"/>
    <col min="15873" max="15873" width="107" style="57" customWidth="1"/>
    <col min="15874" max="15874" width="15.7109375" style="57" customWidth="1"/>
    <col min="15875" max="15962" width="9.140625" style="57"/>
    <col min="15963" max="15963" width="9.85546875" style="57" customWidth="1"/>
    <col min="15964" max="16128" width="9.140625" style="57"/>
    <col min="16129" max="16129" width="107" style="57" customWidth="1"/>
    <col min="16130" max="16130" width="15.7109375" style="57" customWidth="1"/>
    <col min="16131" max="16218" width="9.140625" style="57"/>
    <col min="16219" max="16219" width="9.85546875" style="57" customWidth="1"/>
    <col min="16220" max="16384" width="9.140625" style="57"/>
  </cols>
  <sheetData>
    <row r="1" spans="1:4">
      <c r="A1" s="56" t="s">
        <v>29</v>
      </c>
    </row>
    <row r="2" spans="1:4" s="59" customFormat="1">
      <c r="A2" s="58"/>
    </row>
    <row r="4" spans="1:4" s="61" customFormat="1" ht="24">
      <c r="A4" s="60" t="s">
        <v>30</v>
      </c>
    </row>
    <row r="5" spans="1:4" s="61" customFormat="1" ht="36">
      <c r="A5" s="60" t="s">
        <v>31</v>
      </c>
    </row>
    <row r="6" spans="1:4" s="61" customFormat="1" ht="24">
      <c r="A6" s="60" t="s">
        <v>32</v>
      </c>
    </row>
    <row r="7" spans="1:4" s="61" customFormat="1">
      <c r="A7" s="60"/>
    </row>
    <row r="8" spans="1:4" s="61" customFormat="1" ht="15" customHeight="1">
      <c r="A8" s="60" t="s">
        <v>33</v>
      </c>
      <c r="B8" s="60"/>
      <c r="C8" s="60"/>
      <c r="D8" s="60"/>
    </row>
    <row r="9" spans="1:4" s="61" customFormat="1" ht="15" customHeight="1">
      <c r="A9" s="100" t="s">
        <v>84</v>
      </c>
      <c r="B9" s="60"/>
      <c r="C9" s="60"/>
      <c r="D9" s="60"/>
    </row>
    <row r="10" spans="1:4" s="62" customFormat="1" ht="15" customHeight="1">
      <c r="A10" s="60" t="s">
        <v>34</v>
      </c>
      <c r="B10" s="60"/>
      <c r="C10" s="60"/>
      <c r="D10" s="60"/>
    </row>
    <row r="11" spans="1:4" s="61" customFormat="1" ht="15" customHeight="1">
      <c r="A11" s="60" t="s">
        <v>35</v>
      </c>
      <c r="B11" s="60"/>
      <c r="C11" s="60"/>
      <c r="D11" s="60"/>
    </row>
    <row r="12" spans="1:4" s="61" customFormat="1" ht="15" customHeight="1">
      <c r="A12" s="60" t="s">
        <v>36</v>
      </c>
      <c r="B12" s="60"/>
      <c r="C12" s="60"/>
      <c r="D12" s="60"/>
    </row>
    <row r="13" spans="1:4" s="61" customFormat="1" ht="15" customHeight="1">
      <c r="A13" s="60" t="s">
        <v>37</v>
      </c>
      <c r="B13" s="60"/>
      <c r="C13" s="60"/>
      <c r="D13" s="60"/>
    </row>
    <row r="14" spans="1:4" s="61" customFormat="1" ht="15" customHeight="1">
      <c r="A14" s="60" t="s">
        <v>38</v>
      </c>
      <c r="B14" s="60"/>
      <c r="C14" s="60"/>
      <c r="D14" s="60"/>
    </row>
    <row r="15" spans="1:4" s="61" customFormat="1" ht="15" customHeight="1">
      <c r="A15" s="60" t="s">
        <v>39</v>
      </c>
      <c r="B15" s="60"/>
      <c r="C15" s="60"/>
      <c r="D15" s="60"/>
    </row>
    <row r="16" spans="1:4" s="61" customFormat="1" ht="15" customHeight="1">
      <c r="A16" s="60" t="s">
        <v>40</v>
      </c>
      <c r="B16" s="60"/>
      <c r="C16" s="60"/>
      <c r="D16" s="60"/>
    </row>
    <row r="17" spans="1:4" s="61" customFormat="1" ht="15" customHeight="1">
      <c r="A17" s="60" t="s">
        <v>41</v>
      </c>
      <c r="B17" s="60"/>
      <c r="C17" s="60"/>
      <c r="D17" s="60"/>
    </row>
    <row r="18" spans="1:4" s="61" customFormat="1" ht="15" customHeight="1">
      <c r="A18" s="60" t="s">
        <v>42</v>
      </c>
      <c r="B18" s="60"/>
      <c r="C18" s="60"/>
      <c r="D18" s="60"/>
    </row>
    <row r="19" spans="1:4" s="61" customFormat="1" ht="15" customHeight="1">
      <c r="A19" s="60" t="s">
        <v>43</v>
      </c>
      <c r="B19" s="60"/>
      <c r="C19" s="60"/>
      <c r="D19" s="60"/>
    </row>
    <row r="20" spans="1:4" s="61" customFormat="1" ht="15" customHeight="1">
      <c r="A20" s="60" t="s">
        <v>44</v>
      </c>
      <c r="B20" s="60"/>
      <c r="C20" s="60"/>
      <c r="D20" s="60"/>
    </row>
    <row r="21" spans="1:4" s="61" customFormat="1" ht="15" customHeight="1">
      <c r="A21" s="60" t="s">
        <v>45</v>
      </c>
      <c r="B21" s="60"/>
      <c r="C21" s="60"/>
      <c r="D21" s="60"/>
    </row>
    <row r="22" spans="1:4" s="61" customFormat="1" ht="15" customHeight="1">
      <c r="A22" s="60" t="s">
        <v>46</v>
      </c>
      <c r="B22" s="60"/>
      <c r="C22" s="60"/>
      <c r="D22" s="60"/>
    </row>
    <row r="23" spans="1:4" s="61" customFormat="1" ht="15" customHeight="1">
      <c r="A23" s="60" t="s">
        <v>47</v>
      </c>
      <c r="B23" s="60"/>
      <c r="C23" s="60"/>
      <c r="D23" s="60"/>
    </row>
    <row r="24" spans="1:4" s="61" customFormat="1" ht="15" customHeight="1">
      <c r="A24" s="60" t="s">
        <v>48</v>
      </c>
      <c r="B24" s="60"/>
      <c r="C24" s="60"/>
      <c r="D24" s="60"/>
    </row>
    <row r="25" spans="1:4" s="61" customFormat="1" ht="15" customHeight="1">
      <c r="A25" s="60" t="s">
        <v>49</v>
      </c>
      <c r="B25" s="60"/>
      <c r="C25" s="60"/>
      <c r="D25" s="60"/>
    </row>
    <row r="26" spans="1:4" s="61" customFormat="1" ht="15" customHeight="1">
      <c r="A26" s="60" t="s">
        <v>50</v>
      </c>
      <c r="B26" s="60"/>
      <c r="C26" s="60"/>
      <c r="D26" s="60"/>
    </row>
    <row r="27" spans="1:4" s="61" customFormat="1" ht="15" customHeight="1">
      <c r="A27" s="60" t="s">
        <v>51</v>
      </c>
      <c r="B27" s="60"/>
      <c r="C27" s="60"/>
      <c r="D27" s="60"/>
    </row>
    <row r="28" spans="1:4" s="61" customFormat="1" ht="15" customHeight="1">
      <c r="A28" s="60" t="s">
        <v>52</v>
      </c>
      <c r="B28" s="60"/>
      <c r="C28" s="60"/>
      <c r="D28" s="60"/>
    </row>
    <row r="29" spans="1:4" s="61" customFormat="1" ht="15" customHeight="1">
      <c r="A29" s="60" t="s">
        <v>53</v>
      </c>
      <c r="B29" s="60"/>
      <c r="C29" s="60"/>
      <c r="D29" s="60"/>
    </row>
    <row r="30" spans="1:4" s="61" customFormat="1" ht="15" customHeight="1">
      <c r="A30" s="60" t="s">
        <v>54</v>
      </c>
      <c r="B30" s="60"/>
      <c r="C30" s="60"/>
      <c r="D30" s="60"/>
    </row>
    <row r="31" spans="1:4" s="61" customFormat="1" ht="15" customHeight="1">
      <c r="A31" s="60" t="s">
        <v>55</v>
      </c>
      <c r="B31" s="60"/>
      <c r="C31" s="60"/>
      <c r="D31" s="60"/>
    </row>
    <row r="32" spans="1:4" s="61" customFormat="1" ht="15" customHeight="1">
      <c r="A32" s="60" t="s">
        <v>56</v>
      </c>
      <c r="B32" s="60"/>
      <c r="C32" s="60"/>
      <c r="D32" s="60"/>
    </row>
    <row r="33" spans="1:4" s="61" customFormat="1" ht="15" customHeight="1">
      <c r="A33" s="60" t="s">
        <v>57</v>
      </c>
      <c r="B33" s="60"/>
      <c r="C33" s="60"/>
      <c r="D33" s="60"/>
    </row>
    <row r="34" spans="1:4" s="61" customFormat="1" ht="15" customHeight="1">
      <c r="A34" s="60" t="s">
        <v>58</v>
      </c>
      <c r="B34" s="60"/>
      <c r="C34" s="60"/>
      <c r="D34" s="60"/>
    </row>
    <row r="35" spans="1:4" s="61" customFormat="1">
      <c r="A35" s="63"/>
    </row>
    <row r="36" spans="1:4" s="65" customFormat="1">
      <c r="A36" s="64" t="s">
        <v>59</v>
      </c>
    </row>
    <row r="37" spans="1:4" s="61" customFormat="1" ht="93" customHeight="1">
      <c r="A37" s="100" t="s">
        <v>109</v>
      </c>
    </row>
    <row r="38" spans="1:4" s="61" customFormat="1">
      <c r="A38" s="63"/>
    </row>
    <row r="39" spans="1:4">
      <c r="A39" s="66"/>
    </row>
    <row r="40" spans="1:4">
      <c r="A40" s="66"/>
    </row>
    <row r="41" spans="1:4">
      <c r="A41" s="66"/>
    </row>
    <row r="42" spans="1:4">
      <c r="A42" s="66"/>
    </row>
    <row r="43" spans="1:4">
      <c r="A43" s="66"/>
    </row>
    <row r="44" spans="1:4">
      <c r="A44" s="66"/>
    </row>
    <row r="45" spans="1:4">
      <c r="A45" s="66"/>
    </row>
    <row r="46" spans="1:4">
      <c r="A46" s="66"/>
    </row>
    <row r="47" spans="1:4">
      <c r="A47" s="66"/>
    </row>
    <row r="48" spans="1:4">
      <c r="A48" s="66"/>
    </row>
    <row r="49" spans="1:1">
      <c r="A49" s="66"/>
    </row>
    <row r="50" spans="1:1">
      <c r="A50" s="66"/>
    </row>
    <row r="51" spans="1:1">
      <c r="A51" s="66"/>
    </row>
    <row r="52" spans="1:1">
      <c r="A52" s="66"/>
    </row>
    <row r="53" spans="1:1">
      <c r="A53" s="66"/>
    </row>
    <row r="54" spans="1:1">
      <c r="A54" s="66"/>
    </row>
    <row r="55" spans="1:1">
      <c r="A55" s="66"/>
    </row>
    <row r="56" spans="1:1">
      <c r="A56" s="66"/>
    </row>
    <row r="57" spans="1:1">
      <c r="A57" s="66"/>
    </row>
    <row r="58" spans="1:1">
      <c r="A58" s="66"/>
    </row>
    <row r="59" spans="1:1">
      <c r="A59" s="66"/>
    </row>
    <row r="60" spans="1:1">
      <c r="A60" s="66"/>
    </row>
    <row r="61" spans="1:1">
      <c r="A61" s="66"/>
    </row>
    <row r="62" spans="1:1">
      <c r="A62" s="66"/>
    </row>
    <row r="63" spans="1:1">
      <c r="A63" s="66"/>
    </row>
    <row r="64" spans="1:1">
      <c r="A64" s="66"/>
    </row>
    <row r="65" spans="1:1">
      <c r="A65" s="66"/>
    </row>
    <row r="66" spans="1:1">
      <c r="A66" s="66"/>
    </row>
    <row r="67" spans="1:1">
      <c r="A67" s="66"/>
    </row>
    <row r="68" spans="1:1">
      <c r="A68" s="66"/>
    </row>
    <row r="69" spans="1:1">
      <c r="A69" s="66"/>
    </row>
    <row r="70" spans="1:1">
      <c r="A70" s="66"/>
    </row>
    <row r="71" spans="1:1">
      <c r="A71" s="66"/>
    </row>
    <row r="72" spans="1:1">
      <c r="A72" s="66"/>
    </row>
    <row r="73" spans="1:1">
      <c r="A73" s="66"/>
    </row>
    <row r="74" spans="1:1">
      <c r="A74" s="66"/>
    </row>
    <row r="75" spans="1:1">
      <c r="A75" s="66"/>
    </row>
    <row r="76" spans="1:1">
      <c r="A76" s="66"/>
    </row>
    <row r="77" spans="1:1">
      <c r="A77" s="66"/>
    </row>
    <row r="78" spans="1:1">
      <c r="A78" s="66"/>
    </row>
    <row r="79" spans="1:1">
      <c r="A79" s="66"/>
    </row>
    <row r="80" spans="1:1">
      <c r="A80" s="66"/>
    </row>
    <row r="81" spans="1:1">
      <c r="A81" s="66"/>
    </row>
    <row r="82" spans="1:1">
      <c r="A82" s="66"/>
    </row>
    <row r="83" spans="1:1">
      <c r="A83" s="66"/>
    </row>
    <row r="84" spans="1:1">
      <c r="A84" s="66"/>
    </row>
    <row r="85" spans="1:1">
      <c r="A85" s="66"/>
    </row>
    <row r="86" spans="1:1">
      <c r="A86" s="66"/>
    </row>
    <row r="87" spans="1:1">
      <c r="A87" s="66"/>
    </row>
    <row r="88" spans="1:1">
      <c r="A88" s="66"/>
    </row>
    <row r="89" spans="1:1">
      <c r="A89" s="66"/>
    </row>
    <row r="90" spans="1:1">
      <c r="A90" s="66"/>
    </row>
    <row r="91" spans="1:1">
      <c r="A91" s="66"/>
    </row>
    <row r="92" spans="1:1">
      <c r="A92" s="66"/>
    </row>
    <row r="93" spans="1:1">
      <c r="A93" s="66"/>
    </row>
    <row r="94" spans="1:1">
      <c r="A94" s="66"/>
    </row>
  </sheetData>
  <customSheetViews>
    <customSheetView guid="{26D186DB-8156-4353-9248-87BAD4F830EC}" scale="85" showPageBreaks="1" view="pageBreakPreview">
      <selection activeCell="N33" sqref="N33"/>
      <pageMargins left="0.7" right="0.7" top="0.75" bottom="0.75" header="0.3" footer="0.3"/>
      <pageSetup paperSize="9" orientation="portrait" r:id="rId1"/>
    </customSheetView>
  </customSheetViews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W111"/>
  <sheetViews>
    <sheetView tabSelected="1" view="pageBreakPreview" zoomScaleNormal="100" zoomScaleSheetLayoutView="100" workbookViewId="0">
      <pane ySplit="3" topLeftCell="A4" activePane="bottomLeft" state="frozen"/>
      <selection activeCell="N33" sqref="N33"/>
      <selection pane="bottomLeft" activeCell="K12" sqref="K12"/>
    </sheetView>
  </sheetViews>
  <sheetFormatPr defaultColWidth="9.28515625" defaultRowHeight="12"/>
  <cols>
    <col min="1" max="1" width="11.140625" style="53" bestFit="1" customWidth="1"/>
    <col min="2" max="2" width="50.42578125" style="50" customWidth="1"/>
    <col min="3" max="3" width="5.85546875" style="51" customWidth="1"/>
    <col min="4" max="4" width="11.28515625" style="52" customWidth="1"/>
    <col min="5" max="5" width="10.7109375" style="52" bestFit="1" customWidth="1"/>
    <col min="6" max="6" width="14.85546875" style="52" customWidth="1"/>
    <col min="7" max="87" width="10.7109375" style="10" customWidth="1"/>
    <col min="88" max="88" width="9.85546875" style="10" customWidth="1"/>
    <col min="89" max="16384" width="9.28515625" style="10"/>
  </cols>
  <sheetData>
    <row r="1" spans="1:205" s="2" customFormat="1" ht="18.75" customHeight="1">
      <c r="A1" s="131" t="s">
        <v>149</v>
      </c>
      <c r="B1" s="132"/>
      <c r="C1" s="132"/>
      <c r="D1" s="132"/>
      <c r="E1" s="132"/>
      <c r="F1" s="133"/>
      <c r="G1" s="1"/>
      <c r="H1" s="1"/>
      <c r="I1" s="1"/>
      <c r="J1" s="1"/>
    </row>
    <row r="2" spans="1:205" s="6" customFormat="1" ht="24">
      <c r="A2" s="89" t="s">
        <v>0</v>
      </c>
      <c r="B2" s="3" t="s">
        <v>1</v>
      </c>
      <c r="C2" s="3" t="s">
        <v>2</v>
      </c>
      <c r="D2" s="81" t="s">
        <v>3</v>
      </c>
      <c r="E2" s="5" t="s">
        <v>4</v>
      </c>
      <c r="F2" s="4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>
      <c r="B3" s="7"/>
      <c r="C3" s="8"/>
      <c r="D3" s="9"/>
      <c r="E3" s="9"/>
      <c r="F3" s="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s="15" customFormat="1" ht="18.75" customHeight="1">
      <c r="A4" s="92" t="s">
        <v>6</v>
      </c>
      <c r="B4" s="11" t="s">
        <v>62</v>
      </c>
      <c r="C4" s="12"/>
      <c r="D4" s="82"/>
      <c r="E4" s="14"/>
      <c r="F4" s="1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</row>
    <row r="5" spans="1:205" s="69" customFormat="1" ht="60">
      <c r="A5" s="73" t="s">
        <v>8</v>
      </c>
      <c r="B5" s="55" t="s">
        <v>129</v>
      </c>
      <c r="C5" s="74" t="s">
        <v>10</v>
      </c>
      <c r="D5" s="75" t="s">
        <v>148</v>
      </c>
      <c r="E5" s="75"/>
      <c r="F5" s="75"/>
      <c r="J5" s="70"/>
      <c r="K5" s="70"/>
    </row>
    <row r="6" spans="1:205" s="69" customFormat="1">
      <c r="A6" s="73"/>
      <c r="B6" s="55"/>
      <c r="C6" s="74"/>
      <c r="D6" s="75"/>
      <c r="E6" s="75"/>
      <c r="F6" s="75"/>
      <c r="J6" s="70"/>
      <c r="K6" s="70"/>
    </row>
    <row r="7" spans="1:205" s="111" customFormat="1" ht="25.5">
      <c r="A7" s="90" t="s">
        <v>60</v>
      </c>
      <c r="B7" s="76" t="s">
        <v>130</v>
      </c>
      <c r="C7" s="77" t="s">
        <v>10</v>
      </c>
      <c r="D7" s="83">
        <v>1</v>
      </c>
      <c r="E7" s="78"/>
      <c r="F7" s="79">
        <f t="shared" ref="F7" si="0">E7*D7</f>
        <v>0</v>
      </c>
      <c r="G7" s="114"/>
    </row>
    <row r="8" spans="1:205" s="69" customFormat="1" ht="12" customHeight="1">
      <c r="A8" s="73"/>
      <c r="B8" s="55"/>
      <c r="C8" s="74"/>
      <c r="D8" s="75"/>
      <c r="E8" s="75"/>
      <c r="F8" s="75"/>
    </row>
    <row r="9" spans="1:205" s="69" customFormat="1" ht="12" customHeight="1">
      <c r="A9" s="24" t="s">
        <v>6</v>
      </c>
      <c r="B9" s="24" t="s">
        <v>82</v>
      </c>
      <c r="C9" s="24"/>
      <c r="D9" s="24"/>
      <c r="E9" s="24"/>
      <c r="F9" s="84">
        <f>SUM(F5:F7)</f>
        <v>0</v>
      </c>
    </row>
    <row r="10" spans="1:205" s="69" customFormat="1" ht="12" customHeight="1">
      <c r="A10" s="73"/>
      <c r="B10" s="55"/>
      <c r="C10" s="74"/>
      <c r="D10" s="75"/>
      <c r="E10" s="75"/>
      <c r="F10" s="75"/>
    </row>
    <row r="11" spans="1:205" s="15" customFormat="1" ht="18.75" customHeight="1">
      <c r="A11" s="92" t="s">
        <v>83</v>
      </c>
      <c r="B11" s="11" t="s">
        <v>7</v>
      </c>
      <c r="C11" s="12"/>
      <c r="D11" s="82"/>
      <c r="E11" s="14"/>
      <c r="F11" s="1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</row>
    <row r="12" spans="1:205" s="1" customFormat="1" ht="132">
      <c r="A12" s="91" t="s">
        <v>14</v>
      </c>
      <c r="B12" s="16" t="s">
        <v>131</v>
      </c>
      <c r="C12" s="17" t="s">
        <v>9</v>
      </c>
      <c r="D12" s="18">
        <v>80</v>
      </c>
      <c r="E12" s="19"/>
      <c r="F12" s="18">
        <f>E12*D12</f>
        <v>0</v>
      </c>
    </row>
    <row r="13" spans="1:205" s="1" customFormat="1">
      <c r="A13" s="53"/>
      <c r="F13" s="68"/>
    </row>
    <row r="14" spans="1:205" s="1" customFormat="1" ht="108">
      <c r="A14" s="53" t="s">
        <v>15</v>
      </c>
      <c r="B14" s="54" t="s">
        <v>132</v>
      </c>
      <c r="C14" s="74" t="s">
        <v>10</v>
      </c>
      <c r="D14" s="75">
        <v>1</v>
      </c>
      <c r="E14" s="112"/>
      <c r="F14" s="75">
        <f>E14*D14</f>
        <v>0</v>
      </c>
    </row>
    <row r="15" spans="1:205" s="1" customFormat="1">
      <c r="A15" s="53"/>
      <c r="B15" s="7"/>
      <c r="C15" s="17"/>
      <c r="D15" s="18"/>
      <c r="E15" s="19"/>
      <c r="F15" s="18"/>
    </row>
    <row r="16" spans="1:205" s="1" customFormat="1" ht="180">
      <c r="A16" s="53" t="s">
        <v>75</v>
      </c>
      <c r="B16" s="16" t="s">
        <v>105</v>
      </c>
      <c r="C16" s="17" t="s">
        <v>9</v>
      </c>
      <c r="D16" s="18">
        <v>2</v>
      </c>
      <c r="E16" s="19"/>
      <c r="F16" s="18">
        <f>E16*D16</f>
        <v>0</v>
      </c>
    </row>
    <row r="17" spans="1:6" s="1" customFormat="1">
      <c r="A17" s="53"/>
      <c r="B17" s="16"/>
      <c r="C17" s="17"/>
      <c r="D17" s="18"/>
      <c r="E17" s="19"/>
      <c r="F17" s="18"/>
    </row>
    <row r="18" spans="1:6" s="119" customFormat="1" ht="60">
      <c r="A18" s="121" t="s">
        <v>76</v>
      </c>
      <c r="B18" s="7" t="s">
        <v>110</v>
      </c>
      <c r="C18" s="17"/>
      <c r="D18" s="18"/>
      <c r="E18" s="19"/>
      <c r="F18" s="18"/>
    </row>
    <row r="19" spans="1:6" s="119" customFormat="1" ht="48">
      <c r="A19" s="121" t="s">
        <v>111</v>
      </c>
      <c r="B19" s="7" t="s">
        <v>133</v>
      </c>
      <c r="C19" s="17" t="s">
        <v>10</v>
      </c>
      <c r="D19" s="18">
        <v>1</v>
      </c>
      <c r="E19" s="19"/>
      <c r="F19" s="18">
        <f>E19*D19</f>
        <v>0</v>
      </c>
    </row>
    <row r="20" spans="1:6" s="119" customFormat="1">
      <c r="A20" s="121"/>
      <c r="B20" s="122" t="s">
        <v>67</v>
      </c>
      <c r="C20" s="17"/>
      <c r="D20" s="18"/>
      <c r="E20" s="19"/>
      <c r="F20" s="18"/>
    </row>
    <row r="21" spans="1:6" s="119" customFormat="1">
      <c r="A21" s="121"/>
      <c r="B21" s="123" t="s">
        <v>72</v>
      </c>
      <c r="C21" s="17"/>
      <c r="D21" s="18"/>
      <c r="E21" s="19"/>
      <c r="F21" s="18"/>
    </row>
    <row r="22" spans="1:6" s="119" customFormat="1" ht="24">
      <c r="A22" s="121" t="s">
        <v>112</v>
      </c>
      <c r="B22" s="123" t="s">
        <v>135</v>
      </c>
      <c r="C22" s="17" t="s">
        <v>10</v>
      </c>
      <c r="D22" s="18">
        <v>1</v>
      </c>
      <c r="E22" s="19"/>
      <c r="F22" s="18">
        <f>E22*D22</f>
        <v>0</v>
      </c>
    </row>
    <row r="23" spans="1:6" s="119" customFormat="1">
      <c r="A23" s="121" t="s">
        <v>113</v>
      </c>
      <c r="B23" s="7" t="s">
        <v>73</v>
      </c>
      <c r="C23" s="17" t="s">
        <v>9</v>
      </c>
      <c r="D23" s="18">
        <v>2</v>
      </c>
      <c r="E23" s="19"/>
      <c r="F23" s="18">
        <f t="shared" ref="F23:F24" si="1">E23*D23</f>
        <v>0</v>
      </c>
    </row>
    <row r="24" spans="1:6" s="119" customFormat="1">
      <c r="A24" s="121" t="s">
        <v>114</v>
      </c>
      <c r="B24" s="7" t="s">
        <v>134</v>
      </c>
      <c r="C24" s="17" t="s">
        <v>9</v>
      </c>
      <c r="D24" s="18">
        <v>2</v>
      </c>
      <c r="E24" s="19"/>
      <c r="F24" s="18">
        <f t="shared" si="1"/>
        <v>0</v>
      </c>
    </row>
    <row r="25" spans="1:6" s="119" customFormat="1" ht="113.25" customHeight="1">
      <c r="A25" s="121" t="s">
        <v>115</v>
      </c>
      <c r="B25" s="16" t="s">
        <v>116</v>
      </c>
      <c r="C25" s="17" t="s">
        <v>9</v>
      </c>
      <c r="D25" s="18">
        <v>1</v>
      </c>
      <c r="E25" s="19"/>
      <c r="F25" s="18">
        <f>E25*D25</f>
        <v>0</v>
      </c>
    </row>
    <row r="26" spans="1:6" s="119" customFormat="1">
      <c r="A26" s="115"/>
      <c r="B26" s="120" t="s">
        <v>65</v>
      </c>
      <c r="C26" s="116"/>
      <c r="D26" s="117"/>
      <c r="E26" s="118"/>
      <c r="F26" s="117"/>
    </row>
    <row r="27" spans="1:6" s="119" customFormat="1">
      <c r="A27" s="115"/>
      <c r="B27" s="123" t="s">
        <v>68</v>
      </c>
      <c r="C27" s="116"/>
      <c r="D27" s="117"/>
      <c r="E27" s="118"/>
      <c r="F27" s="117"/>
    </row>
    <row r="28" spans="1:6" s="119" customFormat="1" ht="11.25" customHeight="1">
      <c r="A28" s="121" t="s">
        <v>119</v>
      </c>
      <c r="B28" s="7" t="s">
        <v>117</v>
      </c>
      <c r="C28" s="17" t="s">
        <v>9</v>
      </c>
      <c r="D28" s="18">
        <v>4</v>
      </c>
      <c r="E28" s="19"/>
      <c r="F28" s="18">
        <f>E28*D28</f>
        <v>0</v>
      </c>
    </row>
    <row r="29" spans="1:6" s="119" customFormat="1">
      <c r="A29" s="121" t="s">
        <v>120</v>
      </c>
      <c r="B29" s="7" t="s">
        <v>136</v>
      </c>
      <c r="C29" s="17" t="s">
        <v>9</v>
      </c>
      <c r="D29" s="18">
        <v>8</v>
      </c>
      <c r="E29" s="19"/>
      <c r="F29" s="18">
        <f>E29*D29</f>
        <v>0</v>
      </c>
    </row>
    <row r="30" spans="1:6" s="119" customFormat="1">
      <c r="A30" s="121" t="s">
        <v>121</v>
      </c>
      <c r="B30" s="7" t="s">
        <v>118</v>
      </c>
      <c r="C30" s="17" t="s">
        <v>9</v>
      </c>
      <c r="D30" s="18">
        <v>4</v>
      </c>
      <c r="E30" s="19"/>
      <c r="F30" s="18">
        <f>D30*E30</f>
        <v>0</v>
      </c>
    </row>
    <row r="31" spans="1:6" s="1" customFormat="1">
      <c r="A31" s="53"/>
      <c r="B31" s="7"/>
      <c r="C31" s="17"/>
      <c r="D31" s="18"/>
      <c r="E31" s="19"/>
      <c r="F31" s="18"/>
    </row>
    <row r="32" spans="1:6" s="1" customFormat="1" ht="72">
      <c r="A32" s="53" t="s">
        <v>122</v>
      </c>
      <c r="B32" s="16" t="s">
        <v>137</v>
      </c>
      <c r="C32" s="17" t="s">
        <v>11</v>
      </c>
      <c r="D32" s="18">
        <v>400</v>
      </c>
      <c r="E32" s="19"/>
      <c r="F32" s="18">
        <f>E32*D32</f>
        <v>0</v>
      </c>
    </row>
    <row r="33" spans="1:8" s="69" customFormat="1">
      <c r="A33" s="73"/>
      <c r="B33" s="55"/>
      <c r="C33" s="74"/>
      <c r="D33" s="75"/>
      <c r="E33" s="75"/>
      <c r="F33" s="75"/>
    </row>
    <row r="34" spans="1:8" s="69" customFormat="1" ht="24">
      <c r="A34" s="88" t="s">
        <v>77</v>
      </c>
      <c r="B34" s="55" t="s">
        <v>66</v>
      </c>
      <c r="C34" s="74"/>
      <c r="D34" s="75"/>
      <c r="E34" s="75"/>
      <c r="F34" s="75"/>
    </row>
    <row r="35" spans="1:8" s="69" customFormat="1">
      <c r="A35" s="73"/>
      <c r="B35" s="55" t="s">
        <v>140</v>
      </c>
      <c r="C35" s="74" t="s">
        <v>11</v>
      </c>
      <c r="D35" s="75">
        <v>50</v>
      </c>
      <c r="E35" s="75"/>
      <c r="F35" s="75">
        <f t="shared" ref="F35:F37" si="2">D35*E35</f>
        <v>0</v>
      </c>
    </row>
    <row r="36" spans="1:8" s="69" customFormat="1">
      <c r="A36" s="73"/>
      <c r="B36" s="55" t="s">
        <v>141</v>
      </c>
      <c r="C36" s="74" t="s">
        <v>11</v>
      </c>
      <c r="D36" s="75">
        <v>10</v>
      </c>
      <c r="E36" s="75"/>
      <c r="F36" s="75">
        <f t="shared" si="2"/>
        <v>0</v>
      </c>
    </row>
    <row r="37" spans="1:8" s="69" customFormat="1">
      <c r="A37" s="73"/>
      <c r="B37" s="55" t="s">
        <v>142</v>
      </c>
      <c r="C37" s="74" t="s">
        <v>11</v>
      </c>
      <c r="D37" s="75">
        <v>50</v>
      </c>
      <c r="E37" s="75"/>
      <c r="F37" s="75">
        <f t="shared" si="2"/>
        <v>0</v>
      </c>
    </row>
    <row r="38" spans="1:8" s="1" customFormat="1">
      <c r="A38" s="53"/>
      <c r="B38" s="16"/>
      <c r="C38" s="17"/>
      <c r="D38" s="18"/>
      <c r="E38" s="19"/>
      <c r="F38" s="18"/>
    </row>
    <row r="39" spans="1:8" s="69" customFormat="1" ht="24">
      <c r="A39" s="80" t="s">
        <v>78</v>
      </c>
      <c r="B39" s="55" t="s">
        <v>104</v>
      </c>
      <c r="C39" s="74"/>
      <c r="D39" s="75"/>
      <c r="E39" s="75"/>
      <c r="F39" s="75"/>
    </row>
    <row r="40" spans="1:8" s="69" customFormat="1">
      <c r="A40" s="73"/>
      <c r="B40" s="55" t="s">
        <v>138</v>
      </c>
      <c r="C40" s="74" t="s">
        <v>11</v>
      </c>
      <c r="D40" s="75">
        <v>30</v>
      </c>
      <c r="E40" s="75"/>
      <c r="F40" s="75">
        <f t="shared" ref="F40:F42" si="3">D40*E40</f>
        <v>0</v>
      </c>
    </row>
    <row r="41" spans="1:8" s="69" customFormat="1">
      <c r="A41" s="73"/>
      <c r="B41" s="55" t="s">
        <v>74</v>
      </c>
      <c r="C41" s="74" t="s">
        <v>11</v>
      </c>
      <c r="D41" s="75">
        <v>12</v>
      </c>
      <c r="E41" s="75"/>
      <c r="F41" s="75">
        <f t="shared" si="3"/>
        <v>0</v>
      </c>
    </row>
    <row r="42" spans="1:8" s="69" customFormat="1">
      <c r="A42" s="73"/>
      <c r="B42" s="55" t="s">
        <v>139</v>
      </c>
      <c r="C42" s="74" t="s">
        <v>11</v>
      </c>
      <c r="D42" s="75">
        <v>12</v>
      </c>
      <c r="E42" s="75"/>
      <c r="F42" s="75">
        <f t="shared" si="3"/>
        <v>0</v>
      </c>
    </row>
    <row r="43" spans="1:8" s="69" customFormat="1" ht="12.75">
      <c r="A43" s="73"/>
      <c r="B43" s="55"/>
      <c r="C43" s="74"/>
      <c r="D43" s="75"/>
      <c r="E43" s="75"/>
      <c r="F43" s="79"/>
    </row>
    <row r="44" spans="1:8" s="1" customFormat="1" ht="22.9" customHeight="1">
      <c r="A44" s="53" t="s">
        <v>79</v>
      </c>
      <c r="B44" s="16" t="s">
        <v>69</v>
      </c>
      <c r="C44" s="17" t="s">
        <v>11</v>
      </c>
      <c r="D44" s="18">
        <v>15</v>
      </c>
      <c r="E44" s="19"/>
      <c r="F44" s="18">
        <f>E44*D44</f>
        <v>0</v>
      </c>
    </row>
    <row r="45" spans="1:8" s="1" customFormat="1">
      <c r="A45" s="53"/>
      <c r="B45" s="16"/>
      <c r="C45" s="17"/>
      <c r="D45" s="18"/>
      <c r="E45" s="19"/>
      <c r="F45" s="18"/>
    </row>
    <row r="46" spans="1:8" s="1" customFormat="1" ht="24">
      <c r="A46" s="53" t="s">
        <v>80</v>
      </c>
      <c r="B46" s="54" t="s">
        <v>71</v>
      </c>
      <c r="C46" s="17" t="s">
        <v>11</v>
      </c>
      <c r="D46" s="18">
        <v>50</v>
      </c>
      <c r="E46" s="19"/>
      <c r="F46" s="18">
        <f>E46*D46</f>
        <v>0</v>
      </c>
    </row>
    <row r="47" spans="1:8" s="1" customFormat="1">
      <c r="A47" s="53"/>
      <c r="B47" s="16"/>
      <c r="C47" s="17"/>
      <c r="D47" s="18"/>
      <c r="E47" s="19"/>
      <c r="F47" s="18"/>
    </row>
    <row r="48" spans="1:8" s="1" customFormat="1" ht="24">
      <c r="A48" s="53" t="s">
        <v>81</v>
      </c>
      <c r="B48" s="16" t="s">
        <v>70</v>
      </c>
      <c r="C48" s="17" t="s">
        <v>9</v>
      </c>
      <c r="D48" s="18">
        <v>8</v>
      </c>
      <c r="E48" s="19"/>
      <c r="F48" s="18">
        <f>E48*D48</f>
        <v>0</v>
      </c>
      <c r="H48" s="68"/>
    </row>
    <row r="49" spans="1:6" s="1" customFormat="1" ht="12" customHeight="1">
      <c r="A49" s="53"/>
      <c r="B49" s="7"/>
      <c r="C49" s="20"/>
      <c r="D49" s="21"/>
      <c r="E49" s="22"/>
      <c r="F49" s="21"/>
    </row>
    <row r="50" spans="1:6" s="1" customFormat="1" ht="12.75">
      <c r="A50" s="92" t="str">
        <f>A11</f>
        <v>2.</v>
      </c>
      <c r="B50" s="23" t="s">
        <v>12</v>
      </c>
      <c r="C50" s="24"/>
      <c r="D50" s="84"/>
      <c r="E50" s="26"/>
      <c r="F50" s="25">
        <f>SUM(F12:F49)</f>
        <v>0</v>
      </c>
    </row>
    <row r="51" spans="1:6" s="1" customFormat="1" ht="12" customHeight="1">
      <c r="A51" s="93"/>
      <c r="B51" s="27"/>
      <c r="C51" s="28"/>
      <c r="D51" s="21"/>
      <c r="E51" s="22"/>
      <c r="F51" s="21"/>
    </row>
    <row r="52" spans="1:6" s="1" customFormat="1" ht="12" customHeight="1">
      <c r="A52" s="93"/>
      <c r="B52" s="27"/>
      <c r="C52" s="28"/>
      <c r="D52" s="21"/>
      <c r="E52" s="22"/>
      <c r="F52" s="21"/>
    </row>
    <row r="53" spans="1:6" s="1" customFormat="1" ht="18.75" customHeight="1">
      <c r="A53" s="92" t="s">
        <v>17</v>
      </c>
      <c r="B53" s="11" t="s">
        <v>13</v>
      </c>
      <c r="C53" s="29"/>
      <c r="D53" s="85"/>
      <c r="E53" s="31"/>
      <c r="F53" s="30"/>
    </row>
    <row r="54" spans="1:6" s="1" customFormat="1" ht="12" customHeight="1">
      <c r="A54" s="53"/>
      <c r="B54" s="7"/>
      <c r="C54" s="20"/>
      <c r="D54" s="21"/>
      <c r="E54" s="22"/>
      <c r="F54" s="21"/>
    </row>
    <row r="55" spans="1:6" s="69" customFormat="1">
      <c r="A55" s="73" t="s">
        <v>19</v>
      </c>
      <c r="B55" t="s">
        <v>143</v>
      </c>
      <c r="C55" s="71"/>
      <c r="D55" s="72"/>
      <c r="E55" s="72"/>
      <c r="F55" s="72"/>
    </row>
    <row r="56" spans="1:6" s="69" customFormat="1" ht="27">
      <c r="A56" s="73"/>
      <c r="B56" t="s">
        <v>144</v>
      </c>
      <c r="C56" s="71" t="s">
        <v>11</v>
      </c>
      <c r="D56" s="72">
        <v>20</v>
      </c>
      <c r="E56" s="72"/>
      <c r="F56" s="72">
        <f t="shared" ref="F56:F59" si="4">D56*E56</f>
        <v>0</v>
      </c>
    </row>
    <row r="57" spans="1:6" s="69" customFormat="1">
      <c r="A57" s="73"/>
      <c r="B57" t="s">
        <v>145</v>
      </c>
      <c r="C57" s="71" t="s">
        <v>9</v>
      </c>
      <c r="D57" s="72">
        <v>44</v>
      </c>
      <c r="E57" s="72"/>
      <c r="F57" s="72">
        <f t="shared" ref="F57" si="5">D57*E57</f>
        <v>0</v>
      </c>
    </row>
    <row r="58" spans="1:6" s="69" customFormat="1">
      <c r="A58" s="73"/>
      <c r="B58" t="s">
        <v>63</v>
      </c>
      <c r="C58" s="71" t="s">
        <v>9</v>
      </c>
      <c r="D58" s="72">
        <v>10</v>
      </c>
      <c r="E58" s="72"/>
      <c r="F58" s="72">
        <f t="shared" si="4"/>
        <v>0</v>
      </c>
    </row>
    <row r="59" spans="1:6" s="69" customFormat="1">
      <c r="A59" s="73"/>
      <c r="B59" t="s">
        <v>64</v>
      </c>
      <c r="C59" s="71" t="s">
        <v>9</v>
      </c>
      <c r="D59" s="72">
        <v>6</v>
      </c>
      <c r="E59" s="72"/>
      <c r="F59" s="72">
        <f t="shared" si="4"/>
        <v>0</v>
      </c>
    </row>
    <row r="60" spans="1:6" s="69" customFormat="1">
      <c r="A60" s="73"/>
      <c r="B60"/>
      <c r="C60" s="71"/>
      <c r="D60" s="72"/>
      <c r="E60" s="72"/>
      <c r="F60" s="72"/>
    </row>
    <row r="61" spans="1:6" s="1" customFormat="1" ht="84.75" customHeight="1">
      <c r="A61" s="53" t="s">
        <v>20</v>
      </c>
      <c r="B61" s="16" t="s">
        <v>146</v>
      </c>
      <c r="C61" s="17" t="s">
        <v>10</v>
      </c>
      <c r="D61" s="18">
        <v>1</v>
      </c>
      <c r="E61" s="19"/>
      <c r="F61" s="18">
        <f>E61*D61</f>
        <v>0</v>
      </c>
    </row>
    <row r="62" spans="1:6" s="1" customFormat="1" ht="12" customHeight="1">
      <c r="A62" s="53"/>
      <c r="B62" s="7"/>
      <c r="C62" s="20"/>
      <c r="D62" s="21"/>
      <c r="E62" s="22"/>
      <c r="F62" s="21"/>
    </row>
    <row r="63" spans="1:6" s="1" customFormat="1" ht="12" customHeight="1">
      <c r="A63" s="53"/>
      <c r="B63" s="7"/>
      <c r="C63" s="20"/>
      <c r="D63" s="21"/>
      <c r="E63" s="22"/>
      <c r="F63" s="21"/>
    </row>
    <row r="64" spans="1:6" s="1" customFormat="1" ht="12.75">
      <c r="A64" s="92" t="s">
        <v>17</v>
      </c>
      <c r="B64" s="23" t="s">
        <v>16</v>
      </c>
      <c r="C64" s="24"/>
      <c r="D64" s="84"/>
      <c r="E64" s="26"/>
      <c r="F64" s="25">
        <f>SUM(F55:F63)</f>
        <v>0</v>
      </c>
    </row>
    <row r="65" spans="1:6" s="1" customFormat="1" ht="26.45" customHeight="1">
      <c r="A65" s="53"/>
      <c r="B65" s="7"/>
      <c r="C65" s="20"/>
      <c r="D65" s="21"/>
      <c r="E65" s="22"/>
      <c r="F65" s="21"/>
    </row>
    <row r="66" spans="1:6" s="1" customFormat="1" ht="12" customHeight="1">
      <c r="A66" s="53"/>
      <c r="B66" s="7"/>
      <c r="C66" s="20"/>
      <c r="D66" s="21"/>
      <c r="E66" s="22"/>
      <c r="F66" s="21"/>
    </row>
    <row r="67" spans="1:6" s="1" customFormat="1" ht="18.75" customHeight="1">
      <c r="A67" s="92" t="s">
        <v>61</v>
      </c>
      <c r="B67" s="11" t="s">
        <v>18</v>
      </c>
      <c r="C67" s="12"/>
      <c r="D67" s="82"/>
      <c r="E67" s="14"/>
      <c r="F67" s="13"/>
    </row>
    <row r="68" spans="1:6" s="1" customFormat="1" ht="12" customHeight="1">
      <c r="A68" s="53"/>
      <c r="B68" s="7"/>
      <c r="C68" s="20"/>
      <c r="D68" s="21"/>
      <c r="E68" s="22"/>
      <c r="F68" s="21"/>
    </row>
    <row r="69" spans="1:6" s="1" customFormat="1" ht="120">
      <c r="A69" s="53" t="s">
        <v>85</v>
      </c>
      <c r="B69" s="16" t="s">
        <v>147</v>
      </c>
      <c r="C69" s="17" t="s">
        <v>10</v>
      </c>
      <c r="D69" s="18">
        <v>1</v>
      </c>
      <c r="E69" s="19"/>
      <c r="F69" s="18">
        <f>E69*D69</f>
        <v>0</v>
      </c>
    </row>
    <row r="70" spans="1:6" s="1" customFormat="1" ht="12" customHeight="1">
      <c r="A70" s="53"/>
      <c r="B70" s="7"/>
      <c r="C70" s="20"/>
      <c r="D70" s="21"/>
      <c r="E70" s="22"/>
      <c r="F70" s="21"/>
    </row>
    <row r="71" spans="1:6" s="1" customFormat="1" ht="144">
      <c r="A71" s="53" t="s">
        <v>86</v>
      </c>
      <c r="B71" s="7" t="s">
        <v>21</v>
      </c>
      <c r="C71" s="17" t="s">
        <v>10</v>
      </c>
      <c r="D71" s="18">
        <v>1</v>
      </c>
      <c r="E71" s="19"/>
      <c r="F71" s="18">
        <f>E71*D71</f>
        <v>0</v>
      </c>
    </row>
    <row r="72" spans="1:6" s="1" customFormat="1" ht="12" customHeight="1">
      <c r="A72" s="53"/>
      <c r="B72" s="7"/>
      <c r="C72" s="20"/>
      <c r="D72" s="21"/>
      <c r="E72" s="22"/>
      <c r="F72" s="21"/>
    </row>
    <row r="73" spans="1:6" s="1" customFormat="1" ht="144">
      <c r="A73" s="53" t="s">
        <v>87</v>
      </c>
      <c r="B73" s="16" t="s">
        <v>22</v>
      </c>
      <c r="C73" s="17" t="s">
        <v>10</v>
      </c>
      <c r="D73" s="18">
        <v>1</v>
      </c>
      <c r="E73" s="19"/>
      <c r="F73" s="18">
        <f>E73*D73</f>
        <v>0</v>
      </c>
    </row>
    <row r="74" spans="1:6" s="1" customFormat="1">
      <c r="A74" s="53"/>
      <c r="B74" s="7"/>
      <c r="C74" s="17"/>
      <c r="D74" s="18"/>
      <c r="E74" s="19"/>
      <c r="F74" s="18"/>
    </row>
    <row r="75" spans="1:6" s="1" customFormat="1" ht="48">
      <c r="A75" s="53" t="s">
        <v>123</v>
      </c>
      <c r="B75" s="16" t="s">
        <v>23</v>
      </c>
      <c r="C75" s="17" t="s">
        <v>10</v>
      </c>
      <c r="D75" s="18">
        <v>1</v>
      </c>
      <c r="E75" s="19"/>
      <c r="F75" s="18">
        <f>E75*D75</f>
        <v>0</v>
      </c>
    </row>
    <row r="76" spans="1:6" s="1" customFormat="1" ht="12" customHeight="1">
      <c r="A76" s="53"/>
      <c r="B76" s="7"/>
      <c r="C76" s="20"/>
      <c r="D76" s="21"/>
      <c r="E76" s="22"/>
      <c r="F76" s="21"/>
    </row>
    <row r="77" spans="1:6" s="1" customFormat="1" ht="12" customHeight="1">
      <c r="A77" s="92" t="str">
        <f>A67</f>
        <v>4.</v>
      </c>
      <c r="B77" s="23" t="s">
        <v>24</v>
      </c>
      <c r="C77" s="24"/>
      <c r="D77" s="84"/>
      <c r="E77" s="26"/>
      <c r="F77" s="25">
        <f>SUM(F69:F76)</f>
        <v>0</v>
      </c>
    </row>
    <row r="78" spans="1:6" s="1" customFormat="1" ht="12" customHeight="1">
      <c r="A78" s="53"/>
      <c r="B78" s="7"/>
      <c r="C78" s="20"/>
      <c r="D78" s="21"/>
      <c r="E78" s="22"/>
      <c r="F78" s="21"/>
    </row>
    <row r="79" spans="1:6" ht="12" customHeight="1">
      <c r="A79" s="92"/>
      <c r="B79" s="23"/>
      <c r="C79" s="24"/>
      <c r="D79" s="84"/>
      <c r="E79" s="26"/>
      <c r="F79" s="25"/>
    </row>
    <row r="80" spans="1:6" ht="12" customHeight="1">
      <c r="A80" s="93"/>
      <c r="B80" s="124"/>
      <c r="C80" s="125"/>
      <c r="D80" s="126"/>
      <c r="E80" s="127"/>
      <c r="F80" s="128"/>
    </row>
    <row r="81" spans="1:6" s="2" customFormat="1">
      <c r="A81" s="94"/>
      <c r="B81" s="32"/>
      <c r="C81" s="33"/>
      <c r="D81" s="86"/>
      <c r="E81" s="35"/>
      <c r="F81" s="34"/>
    </row>
    <row r="82" spans="1:6" s="2" customFormat="1" ht="18.75" customHeight="1">
      <c r="A82" s="99"/>
      <c r="B82" s="134" t="str">
        <f>A1</f>
        <v>Prilog 2- Troškovnik: INTEGRIRANA SUNČANA ELEKTRANA SE BPŽ 30kW</v>
      </c>
      <c r="C82" s="134"/>
      <c r="D82" s="134"/>
      <c r="E82" s="36"/>
      <c r="F82" s="37"/>
    </row>
    <row r="83" spans="1:6" s="2" customFormat="1">
      <c r="A83" s="95"/>
      <c r="B83" s="38"/>
      <c r="C83" s="39"/>
      <c r="D83" s="87"/>
      <c r="E83" s="41"/>
      <c r="F83" s="40"/>
    </row>
    <row r="84" spans="1:6" s="2" customFormat="1">
      <c r="A84" s="97" t="s">
        <v>6</v>
      </c>
      <c r="B84" s="38" t="str">
        <f>B9</f>
        <v>UKUPNO NAPAJANJE GRAĐEVINE</v>
      </c>
      <c r="C84" s="39"/>
      <c r="D84" s="87"/>
      <c r="E84" s="41"/>
      <c r="F84" s="40">
        <f>F9</f>
        <v>0</v>
      </c>
    </row>
    <row r="85" spans="1:6" s="2" customFormat="1">
      <c r="A85" s="95"/>
      <c r="B85" s="38"/>
      <c r="C85" s="39"/>
      <c r="D85" s="87"/>
      <c r="E85" s="41"/>
      <c r="F85" s="40"/>
    </row>
    <row r="86" spans="1:6" s="2" customFormat="1">
      <c r="A86" s="96" t="str">
        <f>A50</f>
        <v>2.</v>
      </c>
      <c r="B86" s="38" t="str">
        <f>B50</f>
        <v>UKUPNO FOTONAPONSKA OPREMA I MATERIJAL</v>
      </c>
      <c r="C86" s="39"/>
      <c r="D86" s="87"/>
      <c r="E86" s="41"/>
      <c r="F86" s="40">
        <f>F50</f>
        <v>0</v>
      </c>
    </row>
    <row r="87" spans="1:6" s="2" customFormat="1">
      <c r="A87" s="95"/>
      <c r="B87" s="38"/>
      <c r="C87" s="39"/>
      <c r="D87" s="87"/>
      <c r="E87" s="41"/>
      <c r="F87" s="40"/>
    </row>
    <row r="88" spans="1:6" s="2" customFormat="1">
      <c r="A88" s="97" t="s">
        <v>17</v>
      </c>
      <c r="B88" s="38" t="str">
        <f>B64</f>
        <v>UKUPNO ZAŠTITNA OPREMA I UZEMLJENJE</v>
      </c>
      <c r="C88" s="39"/>
      <c r="D88" s="87"/>
      <c r="E88" s="41"/>
      <c r="F88" s="40">
        <f>F64</f>
        <v>0</v>
      </c>
    </row>
    <row r="89" spans="1:6" s="2" customFormat="1">
      <c r="A89" s="95"/>
      <c r="B89" s="38"/>
      <c r="C89" s="39"/>
      <c r="D89" s="87"/>
      <c r="E89" s="41"/>
      <c r="F89" s="40"/>
    </row>
    <row r="90" spans="1:6" s="42" customFormat="1">
      <c r="A90" s="98" t="s">
        <v>61</v>
      </c>
      <c r="B90" s="38" t="str">
        <f>B77</f>
        <v>UKUPNO MONTAŽA I PUŠTANJE U RAD</v>
      </c>
      <c r="C90" s="39"/>
      <c r="D90" s="87"/>
      <c r="E90" s="41"/>
      <c r="F90" s="40">
        <f>F77</f>
        <v>0</v>
      </c>
    </row>
    <row r="91" spans="1:6" s="42" customFormat="1">
      <c r="A91" s="98"/>
      <c r="B91" s="38"/>
      <c r="C91" s="39"/>
      <c r="D91" s="87"/>
      <c r="E91" s="41"/>
      <c r="F91" s="40"/>
    </row>
    <row r="92" spans="1:6" s="42" customFormat="1">
      <c r="A92" s="98"/>
      <c r="B92" s="38"/>
      <c r="C92" s="39"/>
      <c r="D92" s="87"/>
      <c r="E92" s="41"/>
      <c r="F92" s="40"/>
    </row>
    <row r="93" spans="1:6" s="42" customFormat="1">
      <c r="A93" s="95"/>
      <c r="B93" s="38"/>
      <c r="C93" s="39"/>
      <c r="D93" s="87"/>
      <c r="E93" s="41"/>
      <c r="F93" s="40"/>
    </row>
    <row r="94" spans="1:6" ht="12.75">
      <c r="A94" s="92"/>
      <c r="B94" s="23" t="s">
        <v>151</v>
      </c>
      <c r="C94" s="24"/>
      <c r="D94" s="84"/>
      <c r="E94" s="26"/>
      <c r="F94" s="25">
        <f>SUM(F84:F92)</f>
        <v>0</v>
      </c>
    </row>
    <row r="95" spans="1:6">
      <c r="A95" s="94"/>
      <c r="B95" s="43"/>
      <c r="C95" s="44"/>
      <c r="D95" s="45"/>
      <c r="E95" s="45"/>
      <c r="F95" s="45"/>
    </row>
    <row r="96" spans="1:6">
      <c r="A96" s="94"/>
      <c r="B96" s="43"/>
      <c r="C96" s="44"/>
      <c r="D96" s="45"/>
      <c r="E96" s="45"/>
      <c r="F96" s="45"/>
    </row>
    <row r="97" spans="1:6" ht="12.75">
      <c r="A97" s="73"/>
      <c r="B97" s="46"/>
      <c r="C97" s="8"/>
      <c r="D97" s="135" t="s">
        <v>25</v>
      </c>
      <c r="E97" s="136"/>
      <c r="F97" s="47">
        <f>F94</f>
        <v>0</v>
      </c>
    </row>
    <row r="98" spans="1:6" ht="12.75">
      <c r="A98" s="73"/>
      <c r="B98" s="46"/>
      <c r="C98" s="8"/>
      <c r="D98" s="137" t="s">
        <v>150</v>
      </c>
      <c r="E98" s="138"/>
      <c r="F98" s="48">
        <f>F97*0.25</f>
        <v>0</v>
      </c>
    </row>
    <row r="99" spans="1:6" ht="12.75">
      <c r="A99" s="73"/>
      <c r="B99" s="46"/>
      <c r="C99" s="8"/>
      <c r="D99" s="139" t="s">
        <v>26</v>
      </c>
      <c r="E99" s="140"/>
      <c r="F99" s="49">
        <f>F97*1.25</f>
        <v>0</v>
      </c>
    </row>
    <row r="100" spans="1:6">
      <c r="B100" s="7"/>
      <c r="C100" s="8"/>
      <c r="D100" s="9"/>
      <c r="E100" s="9"/>
      <c r="F100" s="9"/>
    </row>
    <row r="101" spans="1:6">
      <c r="B101" s="7"/>
      <c r="C101" s="8"/>
      <c r="D101" s="9"/>
      <c r="E101" s="9"/>
      <c r="F101" s="9"/>
    </row>
    <row r="102" spans="1:6">
      <c r="B102" s="7"/>
      <c r="C102" s="8"/>
      <c r="D102" s="9"/>
      <c r="E102" s="9"/>
      <c r="F102" s="9"/>
    </row>
    <row r="103" spans="1:6">
      <c r="B103" s="7"/>
      <c r="C103" s="8"/>
      <c r="D103" s="9"/>
      <c r="E103" s="9"/>
      <c r="F103" s="9"/>
    </row>
    <row r="104" spans="1:6">
      <c r="B104" s="7"/>
      <c r="C104" s="101"/>
      <c r="D104" s="9"/>
      <c r="E104" s="9"/>
      <c r="F104" s="9"/>
    </row>
    <row r="105" spans="1:6">
      <c r="B105" s="7"/>
      <c r="C105" s="8"/>
      <c r="D105" s="9"/>
      <c r="E105" s="9"/>
      <c r="F105" s="9"/>
    </row>
    <row r="106" spans="1:6">
      <c r="B106" s="7"/>
      <c r="C106" s="8"/>
      <c r="D106" s="9"/>
      <c r="E106" s="9"/>
      <c r="F106" s="9"/>
    </row>
    <row r="107" spans="1:6">
      <c r="B107" s="7"/>
      <c r="C107" s="8"/>
      <c r="D107" s="9"/>
      <c r="E107" s="9"/>
      <c r="F107" s="9"/>
    </row>
    <row r="108" spans="1:6">
      <c r="B108" s="7"/>
      <c r="C108" s="8"/>
      <c r="D108" s="9"/>
      <c r="E108" s="9"/>
      <c r="F108" s="9"/>
    </row>
    <row r="109" spans="1:6">
      <c r="B109" s="7"/>
      <c r="C109" s="8"/>
      <c r="D109" s="9"/>
      <c r="E109" s="9"/>
      <c r="F109" s="9"/>
    </row>
    <row r="110" spans="1:6">
      <c r="B110" s="7"/>
      <c r="C110" s="8"/>
      <c r="D110" s="9"/>
      <c r="E110" s="9"/>
      <c r="F110" s="9"/>
    </row>
    <row r="111" spans="1:6">
      <c r="B111" s="7"/>
      <c r="C111" s="8"/>
      <c r="D111" s="9"/>
      <c r="E111" s="9"/>
      <c r="F111" s="9"/>
    </row>
  </sheetData>
  <sheetProtection formatCells="0" formatColumns="0" formatRows="0" insertColumns="0" insertRows="0" insertHyperlinks="0" deleteColumns="0" deleteRows="0" sort="0" autoFilter="0" pivotTables="0"/>
  <dataConsolidate/>
  <customSheetViews>
    <customSheetView guid="{26D186DB-8156-4353-9248-87BAD4F830EC}" scale="145" showPageBreaks="1" fitToPage="1" printArea="1" view="pageBreakPreview">
      <pane ySplit="3" topLeftCell="A4" activePane="bottomLeft" state="frozen"/>
      <selection pane="bottomLeft" activeCell="B4" sqref="B4"/>
      <rowBreaks count="3" manualBreakCount="3">
        <brk id="43" max="5" man="1"/>
        <brk id="60" max="5" man="1"/>
        <brk id="78" max="5" man="1"/>
      </rowBreaks>
      <pageMargins left="0.70866141732283472" right="0.35433070866141736" top="0.86614173228346458" bottom="0.70866141732283472" header="0.31496062992125984" footer="0.31496062992125984"/>
      <printOptions horizontalCentered="1"/>
      <pageSetup paperSize="9" scale="98" fitToHeight="0" orientation="portrait" r:id="rId1"/>
      <headerFooter alignWithMargins="0">
        <oddHeader>&amp;LProjekt: SE "FERIT 2"
Investitor: FERIT Osijek
Lokacija: C.Hadrijana 10b, Osijek k.č.br. 6660/1, k.o. Osijek&amp;C&amp;"PF Din Text Cond Pro,Uobičajeno"TROŠKOVNIK</oddHeader>
        <oddFooter xml:space="preserve">&amp;R&amp;"PF Din Text Cond Pro,Regular"str. &amp;P/&amp;N
</oddFooter>
      </headerFooter>
    </customSheetView>
  </customSheetViews>
  <mergeCells count="5">
    <mergeCell ref="A1:F1"/>
    <mergeCell ref="B82:D82"/>
    <mergeCell ref="D97:E97"/>
    <mergeCell ref="D98:E98"/>
    <mergeCell ref="D99:E99"/>
  </mergeCells>
  <printOptions horizontalCentered="1"/>
  <pageMargins left="0.70866141732283472" right="0.35433070866141736" top="0.86614173228346458" bottom="0.70866141732283472" header="0.31496062992125984" footer="0.31496062992125984"/>
  <pageSetup paperSize="9" scale="98" fitToHeight="0" orientation="portrait" r:id="rId2"/>
  <headerFooter alignWithMargins="0">
    <oddHeader>&amp;LProjekt: SUNČANA ELEKTRANA SE BPŽ 30kW
Investitor: Brodsko posavska županija
Lokacija: k.č.br. 3572/4, k.o. Slavonski Brod&amp;C&amp;"PF Din Text Cond Pro,Uobičajeno"TROŠKOVNIK</oddHeader>
    <oddFooter xml:space="preserve">&amp;R&amp;"PF Din Text Cond Pro,Regular"str. &amp;P/&amp;N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3</vt:i4>
      </vt:variant>
    </vt:vector>
  </HeadingPairs>
  <TitlesOfParts>
    <vt:vector size="6" baseType="lpstr">
      <vt:lpstr>NASLOVNICA</vt:lpstr>
      <vt:lpstr>Opci_uvjeti</vt:lpstr>
      <vt:lpstr>TroškovnikFN</vt:lpstr>
      <vt:lpstr>TroškovnikFN!Ispis_naslova</vt:lpstr>
      <vt:lpstr>Opci_uvjeti!Podrucje_ispisa</vt:lpstr>
      <vt:lpstr>TroškovnikFN!Podrucje_ispisa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Katica Bošnjaković</cp:lastModifiedBy>
  <cp:lastPrinted>2023-07-12T08:51:14Z</cp:lastPrinted>
  <dcterms:created xsi:type="dcterms:W3CDTF">2020-03-12T10:04:06Z</dcterms:created>
  <dcterms:modified xsi:type="dcterms:W3CDTF">2023-07-12T09:59:41Z</dcterms:modified>
</cp:coreProperties>
</file>