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C:\Users\hojasmina\Desktop\JEDNOSTAVNA NABAVA\2025\OŠ REŠETARI_SANACIJA ŠKOLSKOG PROSTORA_17.3.2025\2_POZIV NA DOSTAVU PONUDE\"/>
    </mc:Choice>
  </mc:AlternateContent>
  <xr:revisionPtr revIDLastSave="0" documentId="13_ncr:1_{F168CFE4-6FDC-4890-B595-65A324FF9640}" xr6:coauthVersionLast="47" xr6:coauthVersionMax="47" xr10:uidLastSave="{00000000-0000-0000-0000-000000000000}"/>
  <bookViews>
    <workbookView xWindow="-120" yWindow="-120" windowWidth="29040" windowHeight="15840" activeTab="3" xr2:uid="{00000000-000D-0000-FFFF-FFFF00000000}"/>
  </bookViews>
  <sheets>
    <sheet name="NASLOVNICA" sheetId="1" r:id="rId1"/>
    <sheet name="REKAPITULACIJA" sheetId="4" r:id="rId2"/>
    <sheet name="OPĆI UVJETI" sheetId="2" r:id="rId3"/>
    <sheet name="1. GRAĐEVINSKO OBRTNIČKI RADOVI" sheetId="3" r:id="rId4"/>
  </sheets>
  <definedNames>
    <definedName name="_xlnm.Print_Titles" localSheetId="3">'1. GRAĐEVINSKO OBRTNIČKI RADOVI'!12:12</definedName>
  </definedNames>
  <calcPr calcId="191029"/>
</workbook>
</file>

<file path=xl/calcChain.xml><?xml version="1.0" encoding="utf-8"?>
<calcChain xmlns="http://schemas.openxmlformats.org/spreadsheetml/2006/main">
  <c r="F19" i="3" l="1"/>
  <c r="F24" i="3"/>
  <c r="F28" i="3"/>
  <c r="F32" i="3"/>
  <c r="F36" i="3"/>
  <c r="F40" i="3"/>
  <c r="F44" i="3"/>
  <c r="F48" i="3"/>
  <c r="F52" i="3"/>
  <c r="F56" i="3"/>
  <c r="F60" i="3"/>
  <c r="F64" i="3"/>
  <c r="F68" i="3"/>
  <c r="F72" i="3"/>
  <c r="F76" i="3"/>
  <c r="F80" i="3"/>
  <c r="F84" i="3"/>
  <c r="F88" i="3"/>
  <c r="F89" i="3"/>
  <c r="F90" i="3"/>
  <c r="F94" i="3"/>
  <c r="F95" i="3"/>
  <c r="F96" i="3"/>
  <c r="F100" i="3"/>
  <c r="F102" i="3" s="1"/>
  <c r="F180" i="3" s="1"/>
  <c r="F101" i="3"/>
  <c r="F106" i="3"/>
  <c r="F110" i="3"/>
  <c r="F114" i="3"/>
  <c r="F115" i="3"/>
  <c r="F116" i="3"/>
  <c r="F120" i="3"/>
  <c r="F128" i="3"/>
  <c r="F129" i="3"/>
  <c r="F130" i="3" s="1"/>
  <c r="F134" i="3"/>
  <c r="F138" i="3"/>
  <c r="F142" i="3"/>
  <c r="F146" i="3"/>
  <c r="F150" i="3"/>
  <c r="F154" i="3"/>
  <c r="F158" i="3"/>
  <c r="F162" i="3"/>
  <c r="F166" i="3"/>
  <c r="F170" i="3"/>
  <c r="F174" i="3"/>
  <c r="F178" i="3"/>
  <c r="F182" i="3" l="1"/>
  <c r="D6" i="4" s="1"/>
  <c r="D8" i="4" s="1"/>
  <c r="D7" i="4"/>
  <c r="D9" i="4" l="1"/>
  <c r="D10" i="4" s="1"/>
</calcChain>
</file>

<file path=xl/sharedStrings.xml><?xml version="1.0" encoding="utf-8"?>
<sst xmlns="http://schemas.openxmlformats.org/spreadsheetml/2006/main" count="249" uniqueCount="164">
  <si>
    <t>15_25_OŠ ANTE STARČEVIĆA REŠETARI_DVORANA</t>
  </si>
  <si>
    <t>OPĆI UVJETI</t>
  </si>
  <si>
    <t>GRAĐEVINSKO OBRTNIČKI RADOVI
OPĆI TEHNIČKI UVJETI ZA KALKULACIJE I IZVOĐENJE SVIH RADOVA OBUHVAĆENIH OVIM TROŠKOVNIKOMU Glavnom projektu definirani su svi uvjeti i karakteristike koje ugrađeni materijali i proizvodi moraju zadovoljiti. Svaka izmjena Troškovnika koju nije odobrio projektant Glavnog projekta i Izvedbenog projekta uklanja u potpunosti odgovornosti Projektanta za predmetne izmjene te direktne i kolateralne posljedice istih u projektu.
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
Izvoditelj radova će na gradilištu voditi propisani dnevnik građenja u koji se unose svi podaci i događaji tijekom građenja, upisuju primjedbe projektanta, predstavnika investitora, nadzornog inženjera i pomoćnika nadzornog inženjera, te inspekcije. Uz dnevnik građenja izvoditelj mora voditi građevinsku knjigu u dva primjerka, u koju će se prema ugovorenim stavcima unositi podaci za obračun. Prilog građevinske knjige su obračunski nacrti u boji. Prihvatiti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izvoditelja nadzorni inženjer, uz dostavu dokaznog materijala i fotodokumentacije. Svi radovi koji bi se izveli protivno opisanom postupku neće biti uzeti u obzir prilikom obračuna od strane nadzora i naručitelja.</t>
  </si>
  <si>
    <t>Ovlašteni predstavnik izvoditelja radova unosit će u građevinsku knjigu količine izvedenih radova sa svim potrebnim skicama i izmjerama uz dogovor i kontrolu istih od strane nadzornog inženjera, te će svojim potpisima jamčiti za njihovu točnost. Samo tako utvrđeni radovi mogu se uzeti u obzir kod izrade privremenog ili konačnog obračuna radova.
O ispitivanjima i pregledima vodi se posebna evidencija.
Prije početka radova izvoditelj je dužan pažljivo pročitati kompletan tekst općih uvjeta uz troškovnik, općih i posebnih uvjeta uz svaku grupu radova, tekst samog troškovnika i ostale dijelove tehničke dokumentacije. Ako opis bilo koje stavke u troškovniku dovodi do sumnje o načinu izvedbe ili upotrebu gradiva zahtijevane kvalitete, treba prije predaje ponude zatražiti pojašnjenje od ovlaštene osobe investitora.
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projektantu, nadzoru i naručitelju. Naknadno pozivanje na manjkavost projektno-tehničke dokumentacije ili opisa u troškovniku neće se uzeti u obzir, niti smatrati razlogom za produženje roka izvedbe, a niti će se priznati bilo kakva razlika u cijeni s tog naslova.
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sa pravilima struke, te ako u nekom segmentu projektno tehnička dokumentacija odstupa od uobičajenih tehnički ispravnih rješenja, Izvoditelj je dužan pravodobno upozoriti nadzor i naručitelja. U protivnom potpunu odgovornost ze tako izvedene radove, neovisno o ispravnosti projektnog rješenja snosi izvoditelj radova.</t>
  </si>
  <si>
    <t>Jedinične cijene su nepromjenjive i primijenit će se na izvedene radove bez obzira u kojem postotku dođe do odstupanja od količina u ovom troškovniku. Jedinične cijene obuhvaćaju sav rad, gradivo i organizaciju u cilju izvršenja radova u potpunosti i u skladu sa projektom i opisanim stavcima troškovnika, a sve sukladno opisu u općim uvjetima uz troškovnik. Nadalje, sve jedinične cijene za pojedine vrste radova sadrže i sve one posredne troškove koji nisu iskazani u troškovniku, ali su neminovni za izvršenje radova predviđenih projektom, te su isti eksplicite navedeni u općim uvjetima uz troškovnik.
Ako tijekom gradnje dođe do eventualnih dodatnih radova, promjene projektiranih materijela, opreme, sustava i sl., Izvoditelj treba pravovremeno, a prije početka rada tražiti pismenu suglasnost glavnog projektanta, projektanta predmetne mape projekta i nadzornog inženjera.
Također treba dostaviti detaljnu analizu cijena i karakteristika nove stavke, baziranu na temelju cijena i elemenata danih u osnovnoj ponudi i sve to unijeti u građevinski dnevnik uz ovjeru projektanta i nadzora. Sve više radnje do kojih dođe uslijed promjene načina ili opsega izvedbe, a nisu na spomenuti način utvrđene, upisane i ovjerene prije izvedbe, neće se od naručitelja i nadzora priznati u obračunu radova.
Analizu cijena i karakteristika nove stavke izvoditelj izrađuje na vlastiti trošak.
Svako samovoljno odstupanje od projekta izvoditelj preuzima na vlastiti rizik i snosi sve rezultirajuće direktne i indirektne troškove koji nastanu kao posljedica njegovih izmjena tijekom gradnje.
Izvoditelj je u obavezi izraditi radioničku dokumentaciju za sve bravarske, stolarske i aluminijske elemente, detalje i sheme svih stavaka u projektu.
Posebno se skreće pažnja ponuditeljima i izvođaču radova na potrebu izrade radioničkih nacrta, kompozitnih nacrta, izvođačkih detalja koje imaju dostaviti na uvid i odobrenje projektantu. Projektom je definirano kroz izvedbeni projekt i dostavljene detalje način na koji treba</t>
  </si>
  <si>
    <t>izvesti građevinu. Izvođač radova je dužan prema svojoj tehnologiji i tehnologiji svojih podizvoditelja izraditi sve potrebne detalje ugradnja koji su potrebni na gradilištu te ih u vidu kompozitnih detalja dostaviti na uvid i odobrenje projektantu. Kompozitni detalj je detalj koji u sebi objedinjuje radove svih podizvoditelja.
Detalje za potrebe gradilišta i projekt izvedenog stanja izrađuje ovlašteni inženjer u struci s najmanje 5 godina radnog iskustva u vidu članstva u odgovarajućoj inženjerskoj komori, za potrebe i na račun izvođača radova.
Od izvođača se očekuje vrsnost u radu kako na ugradnjama tako i na pripremi kompozitnih detalja, te se isti ne može opravdavati na kašnjenje ili za bilo kakve druge nedostatke i situacije na račun možebitnih nedostatka eventualnih detalja koje izrađuje projektant zgrade. Projektanti dostavljaju detalje u sklopu Izvedbenog projekta i nisu dužni izrađivati gradilišnu dokumentaciju niti kompozitne detalje, te se svi ostali detalji koji su potrebni za izvedbu izrađuju i usvajaju na gore opisan način od strane izvođača radova i na njegov trošak.
Količina detalja koje je dužan izraditi izvođač radova, direktno ovisi o njegovim potrebama na gradilištu koje proizlaze iz njegovih kompetencija kao što su: sposobnost, vrsnost, ekipiranost, poznavanje građe, poznavanje građevinskih materijala, iskustvo stručnog i rukovodećeg kadra i inženjerizaciji izvođača radova.
Izvođač se poziva, ali se ne uvjetuje, upoznati se sa stanjem objekata na čestici prije davanja svoje ponude i u zakonski propisanom roku postaviti pismenim putem sva pitanja koja će mu omogućiti davanje kompetentne i nepromjenjive ponude. Nikakve naknadne primjedbe neće biti uvažene. Nepoznavanje ili nerazumijevanje crtanog dijela projekta i tehničkog opisa neće se prihvatiti kao razlog za povišenje jediničnih cijena ili greške u izvedbi.
Izvođač se poziva , ali se ne uvjetuje, prije davanja svoje ponude izvršiti uvid u stanje objekta , infrastrukture , prilaza , okolnih objekata kao i u sve ostale čimbenike koji na bilo koji način mogu utjecati na gradilište. Izvođač je dužan detaljno se upoznati s</t>
  </si>
  <si>
    <t>troškovnikom , tehničkim opisom i grafičkim prilozima projekta te u zakonski propisanom vremenu određenom po zakonu o javnoj nabavi dati svoje primjedbe na iste. Ukoliko izvođač to propusti smatra se da je pristao na izvođenje objekta do pune besprijekorne funkcionalnosti.
Svi proizvodi koji su u troškovniku navedeni sa svojim imenom proizvođača ili kataloškim brojem ili tržišnim nazivom ili na bilo koji način indiciraju o kojem se proizvođaču radi nikako ne favoriziraju tog proizvođača ili taj proizvod nego su ti proizvodni nazivi poslužili samo i isključivo da bi se predmetni proizvod mogao bolje opisati.
Ponuđači imaju pravo ponuditi proizvode bilo kojeg proizvođača koji imaju jednakovrijedne karakteristike kao proizvodi koji su naznačeni troškovnikom neovisno o tome da li ispred proizvoda u troškovničkom opisu stoji naznaka „ kao „ ili je ispuštena. Uvjet je da proizvod posjeduje hrvatske ateste i/ILI europske ateste te zadovoljava sve hrvatske i / ili europske zakone te da ponuđači u svojoj ponudi iskažu koje proizvode nude te u svojoj ponudi dostave njihove tehničke karakteristike kako bi se tražena kvaliteta mogla komparirati sa ponuđenom kvalitetom. Za jednakovrijedne proizvode ponuditelj je dužan napraviti komparativnu tablicu s prikazom karakteristika proizvoda koji nude kao jednakovrijedan proizvod.
Ponuditelj je u svojoj ponudi dužan navesti koji proizvod nudi i dostaviti potvrde o tehničkim karakteristikama proizvoda kao dokaze jednakovrijednosti.
Ponuditelj je u svojoj ponudi dužan navesti koji proizvod nudi i dostaviti potvrde o tehničkim karakteristikama proizvoda kao dokaze jednakovrijednosti.
Za sve materijale koji će biti ugrađeni, izvoditelj je prethodno obavezan dostaviti projektantu i nadzoru uzorak materijala na temelju kojeg treba dobiti pismenu odobrenje za ugradnju.
Nakon dovršetka gradnje Izvoditelj je dužan predati potpuno uređeno gradilište i okoliš ovlaštenom predstavniku Investitora uz prisustvo glavnog projektanta.</t>
  </si>
  <si>
    <t>1.</t>
  </si>
  <si>
    <t xml:space="preserve">GRAĐEVINSKO OBRTNIČKI RADOVI </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</si>
  <si>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 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</si>
  <si>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 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t>
  </si>
  <si>
    <t>da se rušenja izvrše sa što manje prašine, pa je potrebno dijelove koji se 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</si>
  <si>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</si>
  <si>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</si>
  <si>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</si>
  <si>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</si>
  <si>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</si>
  <si>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</si>
  <si>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1.2.</t>
  </si>
  <si>
    <t>SANACIJA ŠKOLSKOG PROSTORA</t>
  </si>
  <si>
    <t>1.2.1.</t>
  </si>
  <si>
    <t>Semafor 100x65x8cm</t>
  </si>
  <si>
    <t>Nabava, dobava i ugradnja školskog semafora, dimenzije 100x65x8cm. Seafor se montira na mjestu postojećeg koji se prethodno demontira, što je uključeno u stavku.
Prikaz vremena igre: zelene cifre visine 20cm (mogućnost brojanja od nule i premu nuli)
Prikaz rezultata: crvene cifre visine 20cm (0-199)
Prikaz perioda: naranđaste cifre visine 20cm
Prikaz bonusa/prekršaja: crvene cifre visine 12cm (0-9)
Mogućnost prikaza realnog sata prije utakmice (održava točno vrijeme i bez napajanja)
Ručna i automatska truba velike glasnoće (110dB)
Napajanje: 230Vac/max.50VA ili 12Vdc (akumulatorsko napajanje)
Tehnologija prikaza: LED diode vrlo visokog intenziteta (daljinski podesiv intenzitet u 3 stupnja)
Bežični daljinski upravljač, dometa 120m</t>
  </si>
  <si>
    <t>Materijal stražnje ploče: kompozitni materijal alu/pvc/alu 3mm.
Stavkom uobziriti postavu skele za demontažu postojećeg semafora i montažu novoga semafora.</t>
  </si>
  <si>
    <t/>
  </si>
  <si>
    <t>komad</t>
  </si>
  <si>
    <t>1.2.2.</t>
  </si>
  <si>
    <t>Popravak krovišta - postojeće</t>
  </si>
  <si>
    <t>Pregled krovišta sportske dvorane, utvrđivanje eventualnih curenja brtvljenje svih prodora (vijaka).
Potrebno je izvršiti pregled postojećeg kompletnog krovišta koje je pokriveno sendvić panelima d= 12 cm, ispuna poliuretanska pjena.
Potrebno je izvršiti brtvljenje svih prodora-vijaka sa odgovarajućim brtvilom otpornim na razlike u temperaturama (silikon nije prihvatljiv).
Prethodno izvršiti čišćenje, odmašćivanje uz sve vijke kako bi se osigurala prionjivost brtvila na površini.
Ukoliko se utvrdi da su pojedini vijci sa pripadajućim podložnim gumicama oštećeni do te mejre da nije moguće izvšiti brtvljenje potrebno pristupiti izvedbi zamjenskih vijaka u kompletu sa podloškama. Predvidiva količina zamjenskih vijaka do max 50 komada.
Površina krovišta na kojoj je potrebno izvršiti</t>
  </si>
  <si>
    <t>pregled te popravak krovišta iznosi cca 823 m2.
U cijenu uračunata rada skela za pristup krovištu. Posebnu pažnu obratiti na zaštiti na radu, radu na visini i sl. Visina krovišta od +4,34 do +6,67 m.</t>
  </si>
  <si>
    <t>m²</t>
  </si>
  <si>
    <t>1.2.3.</t>
  </si>
  <si>
    <t>Postavljanje zaštite prilikom izvođenja radova</t>
  </si>
  <si>
    <t>Postavljanje svih potrebnih zaštita kojima će se spriječiti oštećenje elemenata zgrade i kojima će se spriječiti širenje prašine po objektu prilikom izvođenja radova. Stavkom je obuhvaćena izrada zaštite od polietilenske folije odgovarajuće debljine. Obračun po kompletu izvedenih radova.</t>
  </si>
  <si>
    <t>komplet</t>
  </si>
  <si>
    <t>1.2.4.</t>
  </si>
  <si>
    <t>Demontaža sprava za vježbanje</t>
  </si>
  <si>
    <t>Demontaža postojećih sprava za vježbanje (švedske ljestve) koje se nalaze na zidu škole, te ponovna montaža nakon montaže poda. Nakon demontaže švedskih ljestava, a prije ponovne montaže, potrebno je iste obrusiti te završno lakirati sa dvostrukim premazom. Uključena ugradnja podnih "čahura" za sidrenje sprava te sav rad i materijal potreban za izvršenje navedenih radova. Demontirane ljestve nakon popravaka vratiti na mjesto sa kojega su prethodno demontirane.
Dimenzije 260 x 90 cm, 16 pritki</t>
  </si>
  <si>
    <t>1.2.5.</t>
  </si>
  <si>
    <t xml:space="preserve">Demontaža i izmještanje postojećih utičnica i prekidača     </t>
  </si>
  <si>
    <t>Demontaža postojećih prekidača i utičnica, termostata i sl. Utičnice i prekidači se demontiraju radi izvedbe zaštite čeličnih stupova dvorane. Utučnice i prekidače je potrebno demontirati i izmjestiti za cca 100 cm od postojeće pozicije na zidu, uz eventualno produljenje elektro voda. Obračun po komadu demontirane utučnice i prekidača.</t>
  </si>
  <si>
    <t>1.2.6.</t>
  </si>
  <si>
    <t>Demontaža oborinskih vetikala</t>
  </si>
  <si>
    <t>Demontaža oborinskih PVC vertikala koje prolaze kroz dvoranu, komplet s kukama za prihvat oluka, opšava, uvala i sl. Stavka uključuje demontažu i odvoz građevinskog otpada demontiranih oluka na za to ovlaštenu deponiju udaljenosti do 10 km. U cijenu uključiti sav potreban rad i sredstva za rad te sve mjere osiguranja. Obračun po m' demontiranog limarskog elementa.</t>
  </si>
  <si>
    <t>110 mm</t>
  </si>
  <si>
    <t>m</t>
  </si>
  <si>
    <t>1.2.7.</t>
  </si>
  <si>
    <t>Demontaža oplate tribina-gledalište</t>
  </si>
  <si>
    <t>Demontaža oplate tribina koja je izvedena od drvenih elemenata-sjedište daska debljine 48 mm, naslon daska 12 mm, sa utovarom u kamion, transportom i istovarom na deponiju udaljenu do 10 km. Daska je pričvršćena na čeličnu konstrukciju gledališta sa vijcima, sastoji se od sjedećeg dijela i naslona. Isto tako je potrebno demontirati i oplatu stuba. Čelična konstrukcija tribina se zadržava. Obračun po m2 demontirane daske.</t>
  </si>
  <si>
    <t>1.2.8.</t>
  </si>
  <si>
    <t>Ojačanje čelične konstrukcije tribina</t>
  </si>
  <si>
    <t>Ojačanje čelične konstrukcije tribina sa pravokutnim cijevima 100×50×3 mm i 50×50×2,5. Ojačanje čelične konstrukcije tribina prilagoditi postavi nove drvene potkonstrukcije koja će se izvesti od OSB ploča debljine 22 mm. Ojačanje izvesti na način da se na pola rastera postojeće konstrukcije zavaruje cijev 100×50×3 mm, koja će služiti kao oslonac OSB ploče i drvene oplate tribine.
Predviđena je zavarena i vijčana izvedba. Kvaliteta čelika: S235 JR. Stavka uključuje i antikorozivnu zaštitu čeličnih profila, čišćenje, temeljni premazi te završni premazi sukladno važećoj normi i tehnničkom propisima za čelične konstrukcije, ukupna debljina premaza 120 μm.
Napomena: prije izrade konstrukcije dostaviti radioničke nacrte na odobrenje Nadzornom inženjeru.</t>
  </si>
  <si>
    <t>kg</t>
  </si>
  <si>
    <t>1.2.9.</t>
  </si>
  <si>
    <t>OSB ploče</t>
  </si>
  <si>
    <t>Dobava, nabava i ugradnja OSB ploča debljine 22 mm na prethodno ojačanu čeličnu konstrukciju tribina. OSB ploče se pričvršćuju na čeličnu konstrukciju sa odgovarajućim vijcima. Uobziriti eventualne podloške ispod ploča radi poravnanja istih. OSB pločama zatvoriti i čela tribina, uz stube i na rubovima tribina. Obračun po m2 ugrađene OSB ploče. Na postavljene OSB ploče će se kao završna obloga ugraditi prodski pod, obračunato u posebnoj stavci.</t>
  </si>
  <si>
    <t>1.2.10.</t>
  </si>
  <si>
    <t>Gledalište</t>
  </si>
  <si>
    <t>Dobava, nabava i ugradnja brodskog poda na prethodno izvedenu oplatu od OSB ploča. A/B klasa Jela, utor-pero, debljina 20 mm. Obračun po m2 izvedenog brodskog poda. Napomena: brodski pod se postavlja na sjedišta i na čela tribina. Nakon postave pristupa se bojanju, temeljni i završni premaz bojom otpornom za namjenu (višetruko korištenje sjedalica).</t>
  </si>
  <si>
    <t>1.2.11.</t>
  </si>
  <si>
    <t>Zaštita stupova</t>
  </si>
  <si>
    <t>Oblaganje postojećih čeličnih stupova zaštitnom spužvom (strunjača 200×100×5), tvrdoća 80 kg/m3. Zaštita se izvodi tako se spužva pričvršćuje na čelične stupove kako bi se spriječilo ozljđivanje učenika. Predviđeno je oblaganje stupova do visine 2,00m, razvijena širina jedne zaštitne spužve iznosi do 200 cm. Napomena, stupovi koje se nalaze uz zid dvorane se oblažu sa tri strane, stupovi uz tribine se oblažu sa 4 strane.</t>
  </si>
  <si>
    <t>1.2.12.</t>
  </si>
  <si>
    <t>Oborinske vertikale</t>
  </si>
  <si>
    <t>Dobava i ugradnja kanalizacijskih PVC cijevi za izvedbu oborinske vertikale s naglavnim spojevima i svim potrebnim spojnim i brtvenim mateijalom, te fazonskim komadima (lukovi, T-komadi i sl.). Cijena uključuje vrijednost svih radova i materijala. Obračun po m' ugrađene kanalizacijske cijevi.
Napomena: jed.cijena uključuje i sve potrebne fazonske komade: račve, redukcije, lukove, klizne spojke i dr.
Obodna krutost (prstenasta čvrstoća) SN4.
Napomena: posebno voditi računa o brtvljenju spoja izljeva i vertikale, kako bi se izbjeglo eventualno procurivanje spoja.</t>
  </si>
  <si>
    <t>Ø110</t>
  </si>
  <si>
    <t>1.2.13.</t>
  </si>
  <si>
    <t>Poklopac</t>
  </si>
  <si>
    <t>nabava, dobava i ugradnja lijevanoželjeznog poklopca 60x60 cm, opterećenje A15 prema HRN EN-124 ili jednakovrijedno.
Ugrađuje se na mjesto spoja vertikala-podna ploča.</t>
  </si>
  <si>
    <t>1.2.14.</t>
  </si>
  <si>
    <t>Izvedba utičnica i prekidača</t>
  </si>
  <si>
    <t>Dobava, nabava i ugradnja utičnica i prekidača, proizvodni program TEM. Predviđena je ugradnja podžbuknih utičnica i prekidača, ukupno 8 komada. Obračun po komadu izvedenih utičnica, uključivo fina montaža.</t>
  </si>
  <si>
    <t>1.2.15.</t>
  </si>
  <si>
    <t>Demontaža postojećih sanitarija-tuš kada na katu</t>
  </si>
  <si>
    <t>Demontaža sanitarija - tuš kada, nosač tuš slušalice, sa zatvaranjem vode. Stavka obuhvaća kompletno rušenje tuš kade, sav potreban rad i sredstva za rad te odvoz šute na deponiju udaljenosti do 10 km. Skela u posebnoj stavci. Obračun po komadu stvarno demontiranih sanitarnih elemenata.</t>
  </si>
  <si>
    <t>1.2.16.</t>
  </si>
  <si>
    <t>Demontaža instalacija vode i kanalizacije</t>
  </si>
  <si>
    <t>Demontaža postojećih starih instalacija (olovna i pocinčana instalacija) vodovoda i kanalizacije svih razvoda. Stavka uključuje štemanje te odvoz šute na za to ovlaštenu deponiju udaljenosti do 10 km.
Napomena: Demontira se kompletna instalacija uz sanitarni čvor kata na kojemu je vidljivo curenje, ukupna duljina instalacije do 10 m.</t>
  </si>
  <si>
    <t>1.2.17.</t>
  </si>
  <si>
    <t>Šlicanje zidova i podova</t>
  </si>
  <si>
    <t>Šlicanje zidova i podova od pune opeke i AB za razne potrebe demontaže i montaže instalacija vodovoda, kanalizacije. Stavka uključuje šlicanje, obijanje te odvoz šute na za to ovlaštenu deponiju udaljenosti do 10 km. U cijenu uključiti sav potreban rad i sredstva za rad, potrebnu radnu skelu te sve mjere osiguranja. Obračun po m1 išlicanog presjeka različitih dimenzija u različitom materijalu.</t>
  </si>
  <si>
    <t>1.2.18.</t>
  </si>
  <si>
    <t>Struganje boje</t>
  </si>
  <si>
    <t>Struganje oljuštene boje sa zidova i stropa prizemlja (sanitarni čvor). Boju je potrebno sastrugati zbog ljuštenja te površinu otprašiti. Stavkom obuhvatiti struganje boje, iznošenje i odvoz šute na deponiju udaljenosti do 10 km, čišćenje površine, sav potrebni materijal i rad kao i potrebnu radnu skelu.
Napomena: struganje boje koja je oštećena. Ukoliko je postojeća podloga zadovoljavajuća ne izvodi se struganje boje. Stvarnu površinu određuje Nadzorni inženjer.</t>
  </si>
  <si>
    <t>sanitarni čvorovi</t>
  </si>
  <si>
    <t>ostali prostori</t>
  </si>
  <si>
    <t>UKUPNO:</t>
  </si>
  <si>
    <t>1.2.19.</t>
  </si>
  <si>
    <t>Gletanje</t>
  </si>
  <si>
    <t>Gletanje zidova i stropova sa kojih je prethodno oljuštena boja. Stavka podrazumijeva dobavu, nabavu i ugradnju svog materijala, sav rad i sredstva za rad. Radna skela uračunata je u jediničnu cijenu.
Napomena: gletanje površine sa koje je boja prethodno uklonjena. Zdrave površine se ne gletaju.</t>
  </si>
  <si>
    <t>1.2.20.</t>
  </si>
  <si>
    <t>Bojanje ožbukanih površina</t>
  </si>
  <si>
    <t>boja RAL po želji Investitora ili u suradnji za Projektantomu minimalno 3 boje. Stavka obuhvaća temeljni premaz disperzivnom impregnacijom prema uputi proizvođača, popravljanje disperzivnim kitom u završnom tonu, završni premaz valjkom ili prskalicom u svijetlom tonu. Visina prostorije do 3,20 m. Stavka podrazumijeva dobavu, nabavu i ugradnju svog materijala, sav rad i sredstva za rad. Radna skela uračunata je u jediničnu cijenu.U stavci je uključena zaštita podova i stolarije, te završno čišćenje nakon završenog bojanja.</t>
  </si>
  <si>
    <t>Bojanje ožbukanih zidova</t>
  </si>
  <si>
    <t>Bojanje ožbukanih stropova</t>
  </si>
  <si>
    <t>1.2.21.</t>
  </si>
  <si>
    <t>Obrada špaleta oko otvora-gipskarton</t>
  </si>
  <si>
    <t>Obrada špaleta oko otvora koji su prethodno demontirani postavom gispakartonskih ploča direktnim ljepljenjem na zid. Postavlja se jednostruka obloga direktnim ljepljenjem. Površina se završno obrađuje, priprema za bojanje. Stavka podrazumijeva nabavu, dobavu i ugradnju materijala, obrada spoja gipskartonske ploče i punog zida od opeke. Širina spalete cca 30 cm.
Obračun po m2</t>
  </si>
  <si>
    <t>1.2.22.</t>
  </si>
  <si>
    <t>Demontaža postojeće stolarije-drvo</t>
  </si>
  <si>
    <t>Demontaža postojeće drvene stolarije u prizemlju objekta - postojeća vrata između predprostora i hodnika. Stavka uključuje odvoz šute, demontiranih vrata na za to ovlaštenu deponiju udaljenosti do 10 km. U cijenu uključiti sav potreban rad i sredstva za rad te sve mjere osiguranja. Skela je u posebnoj stavci. Obračun po komadu demontiranih vrata ili stolarije.
Napomena: uobzirena demontaža krila, dovratnika, podnih pragova i ostalog.
Obračun po kom. Ili m' bez obzira na dimenzije i gradivo.</t>
  </si>
  <si>
    <t>unutranja vrata drvena-veličina do 8 m2</t>
  </si>
  <si>
    <t>1.2.23.</t>
  </si>
  <si>
    <t>PVC ulazna vrata - predprostor</t>
  </si>
  <si>
    <t>Dobava i ugradnja vanjske stolarije od PVC profila bijele boje sa 6 komora, ugradbena dubina 80mm, dvostruko ostakljenje 4-16-4, low-e zaštita, punjenje argonom Ug=1,1 W/m2K. Neprozirna ispuna kod vrata 24mm PVC termo panel, Up=1,0
W/m2K. Velika ulazna vrata od ALU profila. Stolarija se montira na mjestima postojeće stolarije koja je demontirana. Sve mjere za stolariju obavezno kontrolirati na licu mjesta. Stolarija mora imati odgovarajuće certifikate
o dokazu kvalitete. Obračun po komadu ugrađene stijene
Napomena: stijena se sastoji od dva fiksna krila bočno, centralno smješteno krilo širine 110 cm, elektor zatvaranje, mogućnost ulaska na šifrarnik, pumpa za zatvaranje uobzirena u cijenu. Otvaranje prema van u smjeru evakuacije.</t>
  </si>
  <si>
    <t>Alu stijena sa jednokrilnim vratima 290×240</t>
  </si>
  <si>
    <t>Šifrarnik za ulazna vrata</t>
  </si>
  <si>
    <t>1.2.24.</t>
  </si>
  <si>
    <t>Popravci, razna krpanja</t>
  </si>
  <si>
    <t>Popravci na podovima i zidovima nakon rušenja zidova, nakon uklanjanja i demontaže stolarije, nakon razvoda instalacija i sl.</t>
  </si>
  <si>
    <t>1.2.25.</t>
  </si>
  <si>
    <t>SVLAČIONICE</t>
  </si>
  <si>
    <t>SVLAČIONICE UKUPNO:</t>
  </si>
  <si>
    <t>1.2.26.</t>
  </si>
  <si>
    <t>Demontaža postojeće stolarije</t>
  </si>
  <si>
    <t>Demontaža postojeće stolarije u prizemlju objekta. Stavka uključuje odvoz šute, demontiranih prozora i vrata na za to ovlaštenu deponiju udaljenosti do 10 km. U cijenu uključiti sav potreban rad i sredstva za rad te sve mjere osiguranja. Skela je u posebnoj stavci. Obračun po komadu demontiranih PVC prozora
Napomena: uobzirena demontaža krila, dovratnika, vanjske i unutarnje klupčice.
Obračun po kom. Ili m' bez obzira na dimenzije i gradivo.</t>
  </si>
  <si>
    <t>160×210 - bravarska</t>
  </si>
  <si>
    <t>90×205</t>
  </si>
  <si>
    <t>1.2.27.</t>
  </si>
  <si>
    <t>Demontaža postojećih sanitarija-praonik za noge</t>
  </si>
  <si>
    <t>Demontaža postojećih sanitarija-praonik za noge
Demontaža sanitarija - praonik za noge, sa zatvaranjem vode. Stavka obuhvaća sav potreban rad i sredstva za rad te odvoz šute na deponiju udaljenosti do 10 km. Obračun po komadu stvarno demontiranih sanitarnih elemenata.
Napomena: praonik za noge dimenzija cca 260×50×50 cm sa pripadajuće 3 slavine. Praonik je izveden kao betonski element, obrada keramičke pločice.</t>
  </si>
  <si>
    <t>1.2.28.</t>
  </si>
  <si>
    <t>Ručno skidanje postojećih zidnih pločica</t>
  </si>
  <si>
    <t>Ručno skidanje dotrajalih zidnih keramičkih pločica u sanitarnom čvoru, sa utovarom u kamion, transportom i istovarom na deponiju udaljenu do 10 km. Postojeće keramičke pločice dimenzija 15×15 cm. Obračun po m2 skinutih pločica.
Napomena: Pločice su postavljene do visine cca 1,50 m u svlačionicama uz praonik</t>
  </si>
  <si>
    <t>1.2.29.</t>
  </si>
  <si>
    <t>Zidanje pregradnih zidova d=11,5 cm</t>
  </si>
  <si>
    <t>Zidanje pregradnih opečnih zidova u svlačionici ( tuševi) zidnim elementom dimenzije 11,5 cm dimenzija 50x11,5x24,9 cm cm i veziva. U cijenu je uključen sav rad i materijal, pomoćna sredstva, oplata,pomoćni materijali, rezanje poluopeke za zidarski vez, završna obrada vertikalnih špaleta otvora, kao i poklopnih ploha prozorskih parapeta (podrazumijeva ravnu zaglađenu površinu), te potrebna skela. Izvedba striktno po uputama proizvođača..
Obračun po m2 izvedenog zida.</t>
  </si>
  <si>
    <t>1.2.30.</t>
  </si>
  <si>
    <t>Instalacija vode u svlačionici</t>
  </si>
  <si>
    <t>Nabava materijala, opreme i ugradnja kompetnog podnog i zidnog razvoda tople i hladne vode u svlačionici, uključujući umivaonike, tuševe, spajanje na glavni vod do potpune gotovosti, materijal PPR cijevi fi 20 ili fi 25 mm. Stavka podrazumjeva nabavu, dobavu cijevi i fazonskih komada, ugradnju , brtvljenje spojeva, izradu šliceva u opeci ili armiranom betonu te zatvaranje šliceva nakon montiranja cijevi sa rabiciranjem te sav potreban rad i sredstva za rad.
Napomena: Postojeću instalaciju vode prilagoditi novim sanitarnim elementima sanitarnom čvoru ukoliko je potrebno, uobziriti sve ventile. Obračun po izljevnom mjestu tople i hladne vode.</t>
  </si>
  <si>
    <t>1.2.31.</t>
  </si>
  <si>
    <t>Instalacija kanalizacije u svlačionici</t>
  </si>
  <si>
    <t>Polaganje cijevi i fazonskih komada iz PVC, SN 4, za izvedbu instalacija fekalne kanalizacije, u podu i zidu. Stavka podrazumjeva nabavu, dobavu cijevi i fazonskih komada, ugradnju, brtvljenje spojeva, po potrebi izradu šliceva te sav potreban rad i sredstva za rad.
CIjevi fi 50, fi 110, podni sifon na podu sa CH rešetkom u visini podne obloge, račve, koljena i sl.
Obračun po izljevnom mjestu kanalizacije.</t>
  </si>
  <si>
    <t>1.2.32.</t>
  </si>
  <si>
    <t>Popločavanje zidova svlačionice</t>
  </si>
  <si>
    <t>Popločavanje zidova u visini do h=2,60 m-svlačionice i špaleta prozora glaziranim keramičkim pločicama I klase nabavne cijene do 20 E/m2, u boji po izboru investitora ili nadzornog inženjera i postavljanje rubnih lajsni od PVC na svim oštrim bridovima. Postava reški na rešku i to ljepljenjem ljepilom netopivim u vodi, te kitanjem reški specijalnim kitom. U cijenu uključen sav potreban materijal (pločice, ljepilo, masa za fugiranje, PVC lajsna) s radom, rezanjem pločica, fugiranjem, postavom lajsni. Obračun po m2 postavljene površine.</t>
  </si>
  <si>
    <t>1.2.33.</t>
  </si>
  <si>
    <t>Popločavanje poda u svlačionici</t>
  </si>
  <si>
    <t>Dobava i polaganje unutarnjih pločica, domaće proizvodnje.
Dimenzija ker. pločica 30 x 60 cm, debljine 0,9 cm, dobavne vrijednosti do 20 E/m2.
Postava reški na rešku i to ljepljenjem ljepilom netopivim u vodi, te kitanjem reški specijalnim kitom. Prijelaze i ivice potrebno je obraditi fazonskim komadima prema standardu B.D1.322, Posebnu pažnju obratiti na potrebne padove. U cijenu uključen sav potreban materijal (pločice, ljepilo, masa za fugiranje, PVC lajsna) s radom, rezanjem pločica, fugiranjem, postavom lajsni. Obračun po m2 postavljene površine uključujući sokl.
Napomena: prije nuđenja keramičkih pločica iste dostaviti Investitoru i Nadzoru na pregled i odobrenje.</t>
  </si>
  <si>
    <t>1.2.34.</t>
  </si>
  <si>
    <t>Unutarnja stolarija-drvo</t>
  </si>
  <si>
    <t>Izrada, dobava i ugradnja unutarnjih vrata od mediapana. Vrata drvena, jednokrilna, zaokretna. Dovratnik izvesti od mediapana u širini zida, završno obrađen bojanjem u boji po izboru projektanta sa pripadajućim opšavnim letvicama na spojevima sa zidom. Vratno krilo obloženo od mediapana na roštilju od jelovih letvica sa ispunom od poliuretana u boji po izboru projektanta, otporna na utjecaj vode, udaraca i ogrebotina, završna obrada PU lakom. U cijenu uključen kompletan rad, materijal i pribor, te sav potreban okov, ručka i odbojnik za vrata, brava sa tri ključa. Nadsvjetlo izvesti neprovidno u mliječnoj varijanti-satinirano.
Sve stavke izraditi prema shemama, te priložiti dokaze o kvaliteti ugrađenih materijala (ateste za vrata). Ugradnja u zid d= 25 cm.</t>
  </si>
  <si>
    <t>POZ 90×205</t>
  </si>
  <si>
    <t>1.2.35.</t>
  </si>
  <si>
    <t>Unutarnja stolarija -PVC ulaz u svlačionice</t>
  </si>
  <si>
    <t>PVC bijeli poluobli profil ojačan kvadratnim čeličnim profilom, tipa kao Kömmerling, 5-komorni. Vrata su puna, dvokrilna, zaokretna. U cijeni komplet funkcionalna, završno ugrađena i obrađena stavka, sav okov, kvaka brava i opšav po izboru investitora, okviri za ugradnju, podni odbojnik, sva sidra i sidreni detalji. Potrebno je izvesti prema shemi stolarije a mjere uzeti na licu mjesta. Konstruktivna širina zida 25 cm. Izvesti u zidarskom otvoru veličine:</t>
  </si>
  <si>
    <t>PVC 160×210</t>
  </si>
  <si>
    <t>1.2.36.</t>
  </si>
  <si>
    <t>Tuš kada kvadratna</t>
  </si>
  <si>
    <t>Dobava, prijenos i montaža kvadratne tuš kade bijele boje, a sastoji se od:
-ugradne kvadratne tuš kade vel. cca 80 x 80 cm, bez obloge, s klasičnim izljevom
-zidne jednoručne poniklane mješalice za tuš s vodilicom, armiranim crijevom i tuš mlaznicom, spojeno na dovod vode
-zidnog kromiranog držaća za sapun
-zidnog kromiranog držaća ručnika
-garniture odvoda sa sifonom i odvodnim lukom 45, d50/40, s gornjim dijelom ventila od plemenitog čelika i čepom ventila od umjetnog materijala.
Napomena: uobziriti klizna vrata kao na postojećoj svlačionici.</t>
  </si>
  <si>
    <t>1.2.37.</t>
  </si>
  <si>
    <t>Elektro instalacije</t>
  </si>
  <si>
    <t>Izvedba novih električnih instalacija, uključujući kabliranje, razvodne kutije, utičnice, prekidače. Obračun se vrši po kompletu izvedene instalacije.
Radovi razvoda novih elektro instalacija se odnose prvenstveno na radove eventualne zamijene postojećih kabela, kabliranje za nove prekidače.
Napomena: električne instalacije nakon izvedbe a prije puštanja u pogon obavezno ispitati, o istom sastaviti zapisnik.</t>
  </si>
  <si>
    <t>1.2.38.</t>
  </si>
  <si>
    <t>Izvedba utičnica i perkidača</t>
  </si>
  <si>
    <t>SANACIJA ŠKOLSKOG PROSTORA UKUPNO:</t>
  </si>
  <si>
    <t>GRAĐEVINSKO OBRTNIČKI RADOVI  UKUPNO:</t>
  </si>
  <si>
    <t>REKAPITULACIJA</t>
  </si>
  <si>
    <t>UKUPNO</t>
  </si>
  <si>
    <t>PDV (25%)</t>
  </si>
  <si>
    <t>SVEUKUPNO</t>
  </si>
  <si>
    <t>Potpis i pečat odgovorne osobe</t>
  </si>
  <si>
    <t>M.P.</t>
  </si>
  <si>
    <t>Osnovna škola Ante Starčevića, Rešetari - sanacija školskog prostora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</si>
</sst>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8"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
      <b/>
      <sz val="9"/>
      <color rgb="FF000000"/>
      <name val="Calibri"/>
      <family val="2"/>
      <charset val="238"/>
    </font>
  </fonts>
  <fills count="7">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
      <patternFill patternType="solid">
        <fgColor rgb="FFDCDCDC"/>
      </patternFill>
    </fill>
  </fills>
  <borders count="1">
    <border>
      <left/>
      <right/>
      <top/>
      <bottom/>
      <diagonal/>
    </border>
  </borders>
  <cellStyleXfs count="1">
    <xf numFmtId="0" fontId="0" fillId="0" borderId="0" applyBorder="0"/>
  </cellStyleXfs>
  <cellXfs count="47">
    <xf numFmtId="0" fontId="0" fillId="0" borderId="0" xfId="0"/>
    <xf numFmtId="0" fontId="4" fillId="6" borderId="0" xfId="0" applyFont="1" applyFill="1"/>
    <xf numFmtId="0" fontId="4" fillId="5" borderId="0" xfId="0" applyFont="1" applyFill="1"/>
    <xf numFmtId="0" fontId="4" fillId="3" borderId="0" xfId="0" applyFont="1" applyFill="1"/>
    <xf numFmtId="0" fontId="4" fillId="3" borderId="0" xfId="0" applyFont="1" applyFill="1" applyAlignment="1">
      <alignment horizontal="center"/>
    </xf>
    <xf numFmtId="0" fontId="4" fillId="3" borderId="0" xfId="0" applyFont="1" applyFill="1" applyAlignment="1">
      <alignment wrapText="1"/>
    </xf>
    <xf numFmtId="0" fontId="1" fillId="0" borderId="0" xfId="0" applyFont="1"/>
    <xf numFmtId="0" fontId="3" fillId="0" borderId="0" xfId="0" applyFont="1"/>
    <xf numFmtId="0" fontId="2" fillId="2" borderId="0" xfId="0" applyFont="1" applyFill="1"/>
    <xf numFmtId="0" fontId="1" fillId="0" borderId="0" xfId="0" applyFont="1" applyAlignment="1">
      <alignment horizontal="justify" vertical="top" wrapText="1"/>
    </xf>
    <xf numFmtId="0" fontId="1" fillId="0" borderId="0" xfId="0" applyFont="1" applyAlignment="1">
      <alignment wrapText="1"/>
    </xf>
    <xf numFmtId="0" fontId="1" fillId="0" borderId="0" xfId="0" applyFont="1" applyAlignment="1">
      <alignment horizontal="center"/>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4" fillId="6" borderId="0" xfId="0" applyNumberFormat="1" applyFont="1" applyFill="1"/>
    <xf numFmtId="164" fontId="4" fillId="5" borderId="0" xfId="0" applyNumberFormat="1" applyFont="1" applyFill="1"/>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2" fillId="0" borderId="0" xfId="0" applyFont="1"/>
    <xf numFmtId="0" fontId="1" fillId="0" borderId="0" xfId="0" applyFont="1"/>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4" fillId="5" borderId="0" xfId="0" applyFont="1" applyFill="1" applyAlignment="1">
      <alignment wrapText="1"/>
    </xf>
    <xf numFmtId="0" fontId="4" fillId="5" borderId="0" xfId="0" applyFont="1" applyFill="1" applyAlignment="1">
      <alignment horizontal="center"/>
    </xf>
    <xf numFmtId="0" fontId="4" fillId="5" borderId="0" xfId="0" applyFont="1" applyFill="1"/>
    <xf numFmtId="0" fontId="4" fillId="6" borderId="0" xfId="0" applyFont="1" applyFill="1" applyAlignment="1">
      <alignment wrapText="1"/>
    </xf>
    <xf numFmtId="0" fontId="4" fillId="6" borderId="0" xfId="0" applyFont="1" applyFill="1" applyAlignment="1">
      <alignment horizontal="center"/>
    </xf>
    <xf numFmtId="0" fontId="4" fillId="6" borderId="0" xfId="0" applyFont="1" applyFill="1"/>
    <xf numFmtId="0" fontId="1" fillId="0" borderId="0" xfId="0" applyFont="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xf numFmtId="0" fontId="1" fillId="0" borderId="0" xfId="0" applyFont="1" applyAlignment="1">
      <alignment horizontal="center"/>
    </xf>
    <xf numFmtId="0" fontId="7" fillId="0" borderId="0" xfId="0" applyFont="1" applyAlignment="1">
      <alignment horizont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workbookViewId="0">
      <selection activeCell="A7" sqref="A7"/>
    </sheetView>
  </sheetViews>
  <sheetFormatPr defaultRowHeight="12" x14ac:dyDescent="0.2"/>
  <cols>
    <col min="1" max="1" width="35.7109375" style="6" customWidth="1"/>
    <col min="2" max="2" width="53.7109375" style="6" customWidth="1"/>
    <col min="3" max="3" width="9.140625" style="6" customWidth="1"/>
    <col min="4" max="16384" width="9.140625" style="6"/>
  </cols>
  <sheetData>
    <row r="1" spans="1:2" x14ac:dyDescent="0.2">
      <c r="A1" s="46" t="s">
        <v>163</v>
      </c>
      <c r="B1" s="45"/>
    </row>
    <row r="2" spans="1:2" ht="18.75" x14ac:dyDescent="0.3">
      <c r="A2" s="30" t="s">
        <v>0</v>
      </c>
      <c r="B2" s="31"/>
    </row>
    <row r="3" spans="1:2" ht="15" x14ac:dyDescent="0.25">
      <c r="B3" s="7"/>
    </row>
    <row r="4" spans="1:2" ht="15" x14ac:dyDescent="0.25">
      <c r="B4" s="7"/>
    </row>
  </sheetData>
  <sheetProtection formatColumns="0" formatRows="0"/>
  <mergeCells count="2">
    <mergeCell ref="A2:B2"/>
    <mergeCell ref="A1:B1"/>
  </mergeCells>
  <pageMargins left="0.6" right="0.6" top="0.75" bottom="0.75" header="0.3" footer="0.3"/>
  <pageSetup paperSize="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6"/>
  <sheetViews>
    <sheetView workbookViewId="0">
      <selection activeCell="B1" sqref="B1:D1"/>
    </sheetView>
  </sheetViews>
  <sheetFormatPr defaultRowHeight="12" x14ac:dyDescent="0.2"/>
  <cols>
    <col min="1" max="1" width="3.7109375" style="6" customWidth="1"/>
    <col min="2" max="2" width="7.7109375" style="6" customWidth="1"/>
    <col min="3" max="3" width="53.7109375" style="6" customWidth="1"/>
    <col min="4" max="4" width="24.7109375" style="6" customWidth="1"/>
    <col min="5" max="5" width="9.140625" style="6" customWidth="1"/>
    <col min="6" max="16384" width="9.140625" style="6"/>
  </cols>
  <sheetData>
    <row r="1" spans="2:4" x14ac:dyDescent="0.2">
      <c r="B1" s="46" t="s">
        <v>163</v>
      </c>
      <c r="C1" s="45"/>
      <c r="D1" s="45"/>
    </row>
    <row r="2" spans="2:4" ht="15.75" x14ac:dyDescent="0.25">
      <c r="B2" s="23"/>
      <c r="C2" s="23" t="s">
        <v>0</v>
      </c>
      <c r="D2" s="23"/>
    </row>
    <row r="4" spans="2:4" ht="15.75" x14ac:dyDescent="0.25">
      <c r="B4" s="23"/>
      <c r="C4" s="23" t="s">
        <v>157</v>
      </c>
      <c r="D4" s="23"/>
    </row>
    <row r="6" spans="2:4" x14ac:dyDescent="0.2">
      <c r="B6" s="24" t="s">
        <v>7</v>
      </c>
      <c r="C6" s="25" t="s">
        <v>8</v>
      </c>
      <c r="D6" s="26">
        <f>'1. GRAĐEVINSKO OBRTNIČKI RADOVI'!F182</f>
        <v>0</v>
      </c>
    </row>
    <row r="7" spans="2:4" x14ac:dyDescent="0.2">
      <c r="B7" s="19" t="s">
        <v>18</v>
      </c>
      <c r="C7" s="6" t="s">
        <v>19</v>
      </c>
      <c r="D7" s="18">
        <f>'1. GRAĐEVINSKO OBRTNIČKI RADOVI'!F180</f>
        <v>0</v>
      </c>
    </row>
    <row r="8" spans="2:4" ht="12.75" x14ac:dyDescent="0.2">
      <c r="B8" s="27"/>
      <c r="C8" s="28" t="s">
        <v>158</v>
      </c>
      <c r="D8" s="29">
        <f>SUM(D6)</f>
        <v>0</v>
      </c>
    </row>
    <row r="9" spans="2:4" ht="12.75" x14ac:dyDescent="0.2">
      <c r="B9" s="27"/>
      <c r="C9" s="28" t="s">
        <v>159</v>
      </c>
      <c r="D9" s="29">
        <f>ROUND(D8*25/100,2)</f>
        <v>0</v>
      </c>
    </row>
    <row r="10" spans="2:4" ht="12.75" x14ac:dyDescent="0.2">
      <c r="B10" s="27"/>
      <c r="C10" s="28" t="s">
        <v>160</v>
      </c>
      <c r="D10" s="29">
        <f>D8+D9</f>
        <v>0</v>
      </c>
    </row>
    <row r="13" spans="2:4" x14ac:dyDescent="0.2">
      <c r="C13" s="42" t="s">
        <v>161</v>
      </c>
    </row>
    <row r="14" spans="2:4" x14ac:dyDescent="0.2">
      <c r="C14" s="42"/>
    </row>
    <row r="15" spans="2:4" x14ac:dyDescent="0.2">
      <c r="C15" s="42"/>
    </row>
    <row r="16" spans="2:4" x14ac:dyDescent="0.2">
      <c r="C16" s="42" t="s">
        <v>162</v>
      </c>
    </row>
  </sheetData>
  <sheetProtection formatColumns="0" formatRows="0"/>
  <mergeCells count="1">
    <mergeCell ref="B1:D1"/>
  </mergeCells>
  <pageMargins left="0.6" right="0.6" top="0.75" bottom="0.75" header="0.3" footer="0.3"/>
  <pageSetup paperSize="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
  <sheetViews>
    <sheetView workbookViewId="0">
      <selection activeCell="B1" sqref="B1"/>
    </sheetView>
  </sheetViews>
  <sheetFormatPr defaultRowHeight="12" x14ac:dyDescent="0.2"/>
  <cols>
    <col min="1" max="1" width="3.7109375" style="6" customWidth="1"/>
    <col min="2" max="2" width="81.7109375" style="6" customWidth="1"/>
    <col min="3" max="3" width="3.7109375" style="6" customWidth="1"/>
    <col min="4" max="4" width="9.140625" style="6" customWidth="1"/>
    <col min="5" max="16384" width="9.140625" style="6"/>
  </cols>
  <sheetData>
    <row r="1" spans="1:3" x14ac:dyDescent="0.2">
      <c r="B1" s="44" t="s">
        <v>163</v>
      </c>
    </row>
    <row r="2" spans="1:3" ht="18.75" x14ac:dyDescent="0.3">
      <c r="A2" s="8"/>
      <c r="B2" s="8" t="s">
        <v>0</v>
      </c>
      <c r="C2" s="8"/>
    </row>
    <row r="4" spans="1:3" ht="18.75" x14ac:dyDescent="0.3">
      <c r="A4" s="8"/>
      <c r="B4" s="8" t="s">
        <v>1</v>
      </c>
      <c r="C4" s="8"/>
    </row>
    <row r="6" spans="1:3" ht="312" x14ac:dyDescent="0.2">
      <c r="B6" s="9" t="s">
        <v>2</v>
      </c>
    </row>
    <row r="7" spans="1:3" ht="336" x14ac:dyDescent="0.2">
      <c r="B7" s="9" t="s">
        <v>3</v>
      </c>
    </row>
    <row r="8" spans="1:3" ht="300" x14ac:dyDescent="0.2">
      <c r="B8" s="9" t="s">
        <v>4</v>
      </c>
    </row>
    <row r="9" spans="1:3" ht="312" x14ac:dyDescent="0.2">
      <c r="B9" s="9" t="s">
        <v>5</v>
      </c>
    </row>
    <row r="10" spans="1:3" ht="276" x14ac:dyDescent="0.2">
      <c r="B10" s="9" t="s">
        <v>6</v>
      </c>
    </row>
  </sheetData>
  <sheetProtection formatColumns="0" formatRows="0"/>
  <pageMargins left="0.6" right="0.6" top="0.75" bottom="0.75" header="0.3" footer="0.3"/>
  <pageSetup paperSize="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88"/>
  <sheetViews>
    <sheetView tabSelected="1" topLeftCell="A178" workbookViewId="0">
      <selection activeCell="B1" sqref="B1:F2"/>
    </sheetView>
  </sheetViews>
  <sheetFormatPr defaultRowHeight="12" x14ac:dyDescent="0.2"/>
  <cols>
    <col min="1" max="1" width="9.7109375" style="6" customWidth="1"/>
    <col min="2" max="2" width="37.7109375" style="10" customWidth="1"/>
    <col min="3" max="3" width="7.7109375" style="11" customWidth="1"/>
    <col min="4" max="5" width="10.7109375" style="6" customWidth="1"/>
    <col min="6" max="6" width="12.7109375" style="6" customWidth="1"/>
    <col min="7" max="7" width="9.140625" style="6" customWidth="1"/>
    <col min="8" max="16384" width="9.140625" style="6"/>
  </cols>
  <sheetData>
    <row r="1" spans="1:6" x14ac:dyDescent="0.2">
      <c r="B1" s="43" t="s">
        <v>163</v>
      </c>
      <c r="C1" s="43"/>
      <c r="D1" s="43"/>
      <c r="E1" s="43"/>
      <c r="F1" s="43"/>
    </row>
    <row r="2" spans="1:6" x14ac:dyDescent="0.2">
      <c r="B2" s="43"/>
      <c r="C2" s="43"/>
      <c r="D2" s="43"/>
      <c r="E2" s="43"/>
      <c r="F2" s="43"/>
    </row>
    <row r="4" spans="1:6" x14ac:dyDescent="0.2">
      <c r="A4" s="3" t="s">
        <v>7</v>
      </c>
      <c r="B4" s="32" t="s">
        <v>8</v>
      </c>
      <c r="C4" s="33"/>
      <c r="D4" s="34"/>
      <c r="E4" s="34"/>
      <c r="F4" s="34"/>
    </row>
    <row r="6" spans="1:6" x14ac:dyDescent="0.2">
      <c r="A6" s="3"/>
      <c r="B6" s="5" t="s">
        <v>1</v>
      </c>
      <c r="C6" s="4"/>
      <c r="D6" s="3"/>
      <c r="E6" s="3"/>
      <c r="F6" s="3"/>
    </row>
    <row r="8" spans="1:6" ht="409.5" x14ac:dyDescent="0.2">
      <c r="B8" s="9" t="s">
        <v>9</v>
      </c>
    </row>
    <row r="9" spans="1:6" ht="409.5" x14ac:dyDescent="0.2">
      <c r="B9" s="9" t="s">
        <v>10</v>
      </c>
    </row>
    <row r="10" spans="1:6" ht="72" x14ac:dyDescent="0.2">
      <c r="B10" s="9" t="s">
        <v>11</v>
      </c>
    </row>
    <row r="12" spans="1:6" ht="30" customHeight="1" x14ac:dyDescent="0.2">
      <c r="A12" s="12" t="s">
        <v>12</v>
      </c>
      <c r="B12" s="12" t="s">
        <v>13</v>
      </c>
      <c r="C12" s="12" t="s">
        <v>14</v>
      </c>
      <c r="D12" s="12" t="s">
        <v>15</v>
      </c>
      <c r="E12" s="12" t="s">
        <v>16</v>
      </c>
      <c r="F12" s="12" t="s">
        <v>17</v>
      </c>
    </row>
    <row r="14" spans="1:6" x14ac:dyDescent="0.2">
      <c r="A14" s="2" t="s">
        <v>18</v>
      </c>
      <c r="B14" s="35" t="s">
        <v>19</v>
      </c>
      <c r="C14" s="36"/>
      <c r="D14" s="37"/>
      <c r="E14" s="37"/>
      <c r="F14" s="37"/>
    </row>
    <row r="16" spans="1:6" x14ac:dyDescent="0.2">
      <c r="A16" s="13" t="s">
        <v>20</v>
      </c>
      <c r="B16" s="14" t="s">
        <v>21</v>
      </c>
    </row>
    <row r="17" spans="1:6" ht="276" x14ac:dyDescent="0.2">
      <c r="B17" s="9" t="s">
        <v>22</v>
      </c>
    </row>
    <row r="18" spans="1:6" ht="60" x14ac:dyDescent="0.2">
      <c r="B18" s="9" t="s">
        <v>23</v>
      </c>
    </row>
    <row r="19" spans="1:6" x14ac:dyDescent="0.2">
      <c r="B19" s="15" t="s">
        <v>24</v>
      </c>
      <c r="C19" s="11" t="s">
        <v>25</v>
      </c>
      <c r="D19" s="16">
        <v>1</v>
      </c>
      <c r="E19" s="17"/>
      <c r="F19" s="18">
        <f>ROUND(D19*E19,2)</f>
        <v>0</v>
      </c>
    </row>
    <row r="21" spans="1:6" x14ac:dyDescent="0.2">
      <c r="A21" s="13" t="s">
        <v>26</v>
      </c>
      <c r="B21" s="14" t="s">
        <v>27</v>
      </c>
    </row>
    <row r="22" spans="1:6" ht="252" x14ac:dyDescent="0.2">
      <c r="B22" s="9" t="s">
        <v>28</v>
      </c>
    </row>
    <row r="23" spans="1:6" ht="72" x14ac:dyDescent="0.2">
      <c r="B23" s="9" t="s">
        <v>29</v>
      </c>
    </row>
    <row r="24" spans="1:6" x14ac:dyDescent="0.2">
      <c r="B24" s="15" t="s">
        <v>24</v>
      </c>
      <c r="C24" s="11" t="s">
        <v>30</v>
      </c>
      <c r="D24" s="16">
        <v>823</v>
      </c>
      <c r="E24" s="17"/>
      <c r="F24" s="18">
        <f>ROUND(D24*E24,2)</f>
        <v>0</v>
      </c>
    </row>
    <row r="26" spans="1:6" x14ac:dyDescent="0.2">
      <c r="A26" s="13" t="s">
        <v>31</v>
      </c>
      <c r="B26" s="14" t="s">
        <v>32</v>
      </c>
    </row>
    <row r="27" spans="1:6" ht="84" x14ac:dyDescent="0.2">
      <c r="B27" s="9" t="s">
        <v>33</v>
      </c>
    </row>
    <row r="28" spans="1:6" x14ac:dyDescent="0.2">
      <c r="B28" s="15" t="s">
        <v>24</v>
      </c>
      <c r="C28" s="11" t="s">
        <v>34</v>
      </c>
      <c r="D28" s="16">
        <v>1</v>
      </c>
      <c r="E28" s="17"/>
      <c r="F28" s="18">
        <f>ROUND(D28*E28,2)</f>
        <v>0</v>
      </c>
    </row>
    <row r="30" spans="1:6" x14ac:dyDescent="0.2">
      <c r="A30" s="13" t="s">
        <v>35</v>
      </c>
      <c r="B30" s="14" t="s">
        <v>36</v>
      </c>
    </row>
    <row r="31" spans="1:6" ht="156" x14ac:dyDescent="0.2">
      <c r="B31" s="9" t="s">
        <v>37</v>
      </c>
    </row>
    <row r="32" spans="1:6" x14ac:dyDescent="0.2">
      <c r="B32" s="15" t="s">
        <v>24</v>
      </c>
      <c r="C32" s="11" t="s">
        <v>25</v>
      </c>
      <c r="D32" s="16">
        <v>2</v>
      </c>
      <c r="E32" s="17"/>
      <c r="F32" s="18">
        <f>ROUND(D32*E32,2)</f>
        <v>0</v>
      </c>
    </row>
    <row r="34" spans="1:6" ht="24" x14ac:dyDescent="0.2">
      <c r="A34" s="13" t="s">
        <v>38</v>
      </c>
      <c r="B34" s="14" t="s">
        <v>39</v>
      </c>
    </row>
    <row r="35" spans="1:6" ht="96" x14ac:dyDescent="0.2">
      <c r="B35" s="9" t="s">
        <v>40</v>
      </c>
    </row>
    <row r="36" spans="1:6" x14ac:dyDescent="0.2">
      <c r="B36" s="15" t="s">
        <v>24</v>
      </c>
      <c r="C36" s="11" t="s">
        <v>25</v>
      </c>
      <c r="D36" s="16">
        <v>10</v>
      </c>
      <c r="E36" s="17"/>
      <c r="F36" s="18">
        <f>ROUND(D36*E36,2)</f>
        <v>0</v>
      </c>
    </row>
    <row r="38" spans="1:6" x14ac:dyDescent="0.2">
      <c r="A38" s="13" t="s">
        <v>41</v>
      </c>
      <c r="B38" s="14" t="s">
        <v>42</v>
      </c>
    </row>
    <row r="39" spans="1:6" ht="108" x14ac:dyDescent="0.2">
      <c r="B39" s="9" t="s">
        <v>43</v>
      </c>
    </row>
    <row r="40" spans="1:6" x14ac:dyDescent="0.2">
      <c r="B40" s="15" t="s">
        <v>44</v>
      </c>
      <c r="C40" s="11" t="s">
        <v>45</v>
      </c>
      <c r="D40" s="16">
        <v>17.100000000000001</v>
      </c>
      <c r="E40" s="17"/>
      <c r="F40" s="18">
        <f>ROUND(D40*E40,2)</f>
        <v>0</v>
      </c>
    </row>
    <row r="42" spans="1:6" x14ac:dyDescent="0.2">
      <c r="A42" s="13" t="s">
        <v>46</v>
      </c>
      <c r="B42" s="14" t="s">
        <v>47</v>
      </c>
    </row>
    <row r="43" spans="1:6" ht="120" x14ac:dyDescent="0.2">
      <c r="B43" s="9" t="s">
        <v>48</v>
      </c>
    </row>
    <row r="44" spans="1:6" x14ac:dyDescent="0.2">
      <c r="B44" s="15" t="s">
        <v>24</v>
      </c>
      <c r="C44" s="11" t="s">
        <v>30</v>
      </c>
      <c r="D44" s="16">
        <v>121.68</v>
      </c>
      <c r="E44" s="17"/>
      <c r="F44" s="18">
        <f>ROUND(D44*E44,2)</f>
        <v>0</v>
      </c>
    </row>
    <row r="46" spans="1:6" x14ac:dyDescent="0.2">
      <c r="A46" s="13" t="s">
        <v>49</v>
      </c>
      <c r="B46" s="14" t="s">
        <v>50</v>
      </c>
    </row>
    <row r="47" spans="1:6" ht="240" x14ac:dyDescent="0.2">
      <c r="B47" s="9" t="s">
        <v>51</v>
      </c>
    </row>
    <row r="48" spans="1:6" x14ac:dyDescent="0.2">
      <c r="B48" s="15" t="s">
        <v>24</v>
      </c>
      <c r="C48" s="11" t="s">
        <v>52</v>
      </c>
      <c r="D48" s="16">
        <v>1176.48</v>
      </c>
      <c r="E48" s="17"/>
      <c r="F48" s="18">
        <f>ROUND(D48*E48,2)</f>
        <v>0</v>
      </c>
    </row>
    <row r="50" spans="1:6" x14ac:dyDescent="0.2">
      <c r="A50" s="13" t="s">
        <v>53</v>
      </c>
      <c r="B50" s="14" t="s">
        <v>54</v>
      </c>
    </row>
    <row r="51" spans="1:6" ht="132" x14ac:dyDescent="0.2">
      <c r="B51" s="9" t="s">
        <v>55</v>
      </c>
    </row>
    <row r="52" spans="1:6" x14ac:dyDescent="0.2">
      <c r="B52" s="15" t="s">
        <v>24</v>
      </c>
      <c r="C52" s="11" t="s">
        <v>30</v>
      </c>
      <c r="D52" s="16">
        <v>192.2</v>
      </c>
      <c r="E52" s="17"/>
      <c r="F52" s="18">
        <f>ROUND(D52*E52,2)</f>
        <v>0</v>
      </c>
    </row>
    <row r="54" spans="1:6" x14ac:dyDescent="0.2">
      <c r="A54" s="13" t="s">
        <v>56</v>
      </c>
      <c r="B54" s="14" t="s">
        <v>57</v>
      </c>
    </row>
    <row r="55" spans="1:6" ht="108" x14ac:dyDescent="0.2">
      <c r="B55" s="9" t="s">
        <v>58</v>
      </c>
    </row>
    <row r="56" spans="1:6" x14ac:dyDescent="0.2">
      <c r="B56" s="15" t="s">
        <v>24</v>
      </c>
      <c r="C56" s="11" t="s">
        <v>30</v>
      </c>
      <c r="D56" s="16">
        <v>192.2</v>
      </c>
      <c r="E56" s="17"/>
      <c r="F56" s="18">
        <f>ROUND(D56*E56,2)</f>
        <v>0</v>
      </c>
    </row>
    <row r="58" spans="1:6" x14ac:dyDescent="0.2">
      <c r="A58" s="13" t="s">
        <v>59</v>
      </c>
      <c r="B58" s="14" t="s">
        <v>60</v>
      </c>
    </row>
    <row r="59" spans="1:6" ht="120" x14ac:dyDescent="0.2">
      <c r="B59" s="9" t="s">
        <v>61</v>
      </c>
    </row>
    <row r="60" spans="1:6" x14ac:dyDescent="0.2">
      <c r="B60" s="15" t="s">
        <v>24</v>
      </c>
      <c r="C60" s="11" t="s">
        <v>25</v>
      </c>
      <c r="D60" s="16">
        <v>10</v>
      </c>
      <c r="E60" s="17"/>
      <c r="F60" s="18">
        <f>ROUND(D60*E60,2)</f>
        <v>0</v>
      </c>
    </row>
    <row r="62" spans="1:6" x14ac:dyDescent="0.2">
      <c r="A62" s="13" t="s">
        <v>62</v>
      </c>
      <c r="B62" s="14" t="s">
        <v>63</v>
      </c>
    </row>
    <row r="63" spans="1:6" ht="168" x14ac:dyDescent="0.2">
      <c r="B63" s="9" t="s">
        <v>64</v>
      </c>
    </row>
    <row r="64" spans="1:6" x14ac:dyDescent="0.2">
      <c r="B64" s="15" t="s">
        <v>65</v>
      </c>
      <c r="C64" s="11" t="s">
        <v>45</v>
      </c>
      <c r="D64" s="16">
        <v>18</v>
      </c>
      <c r="E64" s="17"/>
      <c r="F64" s="18">
        <f>ROUND(D64*E64,2)</f>
        <v>0</v>
      </c>
    </row>
    <row r="66" spans="1:6" x14ac:dyDescent="0.2">
      <c r="A66" s="13" t="s">
        <v>66</v>
      </c>
      <c r="B66" s="14" t="s">
        <v>67</v>
      </c>
    </row>
    <row r="67" spans="1:6" ht="60" x14ac:dyDescent="0.2">
      <c r="B67" s="9" t="s">
        <v>68</v>
      </c>
    </row>
    <row r="68" spans="1:6" x14ac:dyDescent="0.2">
      <c r="B68" s="15" t="s">
        <v>24</v>
      </c>
      <c r="C68" s="11" t="s">
        <v>25</v>
      </c>
      <c r="D68" s="16">
        <v>3</v>
      </c>
      <c r="E68" s="17"/>
      <c r="F68" s="18">
        <f>ROUND(D68*E68,2)</f>
        <v>0</v>
      </c>
    </row>
    <row r="70" spans="1:6" x14ac:dyDescent="0.2">
      <c r="A70" s="13" t="s">
        <v>69</v>
      </c>
      <c r="B70" s="14" t="s">
        <v>70</v>
      </c>
    </row>
    <row r="71" spans="1:6" ht="72" x14ac:dyDescent="0.2">
      <c r="B71" s="9" t="s">
        <v>71</v>
      </c>
    </row>
    <row r="72" spans="1:6" x14ac:dyDescent="0.2">
      <c r="B72" s="15" t="s">
        <v>24</v>
      </c>
      <c r="C72" s="11" t="s">
        <v>25</v>
      </c>
      <c r="D72" s="16">
        <v>8</v>
      </c>
      <c r="E72" s="17"/>
      <c r="F72" s="18">
        <f>ROUND(D72*E72,2)</f>
        <v>0</v>
      </c>
    </row>
    <row r="74" spans="1:6" x14ac:dyDescent="0.2">
      <c r="A74" s="13" t="s">
        <v>72</v>
      </c>
      <c r="B74" s="14" t="s">
        <v>73</v>
      </c>
    </row>
    <row r="75" spans="1:6" ht="84" x14ac:dyDescent="0.2">
      <c r="B75" s="9" t="s">
        <v>74</v>
      </c>
    </row>
    <row r="76" spans="1:6" x14ac:dyDescent="0.2">
      <c r="B76" s="15" t="s">
        <v>24</v>
      </c>
      <c r="C76" s="11" t="s">
        <v>25</v>
      </c>
      <c r="D76" s="16">
        <v>1</v>
      </c>
      <c r="E76" s="17"/>
      <c r="F76" s="18">
        <f>ROUND(D76*E76,2)</f>
        <v>0</v>
      </c>
    </row>
    <row r="78" spans="1:6" x14ac:dyDescent="0.2">
      <c r="A78" s="13" t="s">
        <v>75</v>
      </c>
      <c r="B78" s="14" t="s">
        <v>76</v>
      </c>
    </row>
    <row r="79" spans="1:6" ht="108" x14ac:dyDescent="0.2">
      <c r="B79" s="9" t="s">
        <v>77</v>
      </c>
    </row>
    <row r="80" spans="1:6" x14ac:dyDescent="0.2">
      <c r="B80" s="15" t="s">
        <v>24</v>
      </c>
      <c r="C80" s="11" t="s">
        <v>34</v>
      </c>
      <c r="D80" s="16">
        <v>1</v>
      </c>
      <c r="E80" s="17"/>
      <c r="F80" s="18">
        <f>ROUND(D80*E80,2)</f>
        <v>0</v>
      </c>
    </row>
    <row r="82" spans="1:6" x14ac:dyDescent="0.2">
      <c r="A82" s="13" t="s">
        <v>78</v>
      </c>
      <c r="B82" s="14" t="s">
        <v>79</v>
      </c>
    </row>
    <row r="83" spans="1:6" ht="120" x14ac:dyDescent="0.2">
      <c r="B83" s="9" t="s">
        <v>80</v>
      </c>
    </row>
    <row r="84" spans="1:6" x14ac:dyDescent="0.2">
      <c r="B84" s="15" t="s">
        <v>24</v>
      </c>
      <c r="C84" s="11" t="s">
        <v>45</v>
      </c>
      <c r="D84" s="16">
        <v>20</v>
      </c>
      <c r="E84" s="17"/>
      <c r="F84" s="18">
        <f>ROUND(D84*E84,2)</f>
        <v>0</v>
      </c>
    </row>
    <row r="86" spans="1:6" x14ac:dyDescent="0.2">
      <c r="A86" s="13" t="s">
        <v>81</v>
      </c>
      <c r="B86" s="14" t="s">
        <v>82</v>
      </c>
    </row>
    <row r="87" spans="1:6" ht="132" x14ac:dyDescent="0.2">
      <c r="B87" s="9" t="s">
        <v>83</v>
      </c>
    </row>
    <row r="88" spans="1:6" x14ac:dyDescent="0.2">
      <c r="B88" s="15" t="s">
        <v>84</v>
      </c>
      <c r="C88" s="11" t="s">
        <v>30</v>
      </c>
      <c r="D88" s="16">
        <v>72</v>
      </c>
      <c r="E88" s="17"/>
      <c r="F88" s="18">
        <f>ROUND(D88*E88,2)</f>
        <v>0</v>
      </c>
    </row>
    <row r="89" spans="1:6" x14ac:dyDescent="0.2">
      <c r="B89" s="15" t="s">
        <v>85</v>
      </c>
      <c r="C89" s="11" t="s">
        <v>30</v>
      </c>
      <c r="D89" s="16">
        <v>400</v>
      </c>
      <c r="E89" s="17"/>
      <c r="F89" s="18">
        <f>ROUND(D89*E89,2)</f>
        <v>0</v>
      </c>
    </row>
    <row r="90" spans="1:6" x14ac:dyDescent="0.2">
      <c r="E90" s="19" t="s">
        <v>86</v>
      </c>
      <c r="F90" s="18">
        <f>SUM(F88:F89)</f>
        <v>0</v>
      </c>
    </row>
    <row r="92" spans="1:6" x14ac:dyDescent="0.2">
      <c r="A92" s="13" t="s">
        <v>87</v>
      </c>
      <c r="B92" s="14" t="s">
        <v>88</v>
      </c>
    </row>
    <row r="93" spans="1:6" ht="96" x14ac:dyDescent="0.2">
      <c r="B93" s="9" t="s">
        <v>89</v>
      </c>
    </row>
    <row r="94" spans="1:6" x14ac:dyDescent="0.2">
      <c r="B94" s="15" t="s">
        <v>84</v>
      </c>
      <c r="C94" s="11" t="s">
        <v>30</v>
      </c>
      <c r="D94" s="16">
        <v>72</v>
      </c>
      <c r="E94" s="17"/>
      <c r="F94" s="18">
        <f>ROUND(D94*E94,2)</f>
        <v>0</v>
      </c>
    </row>
    <row r="95" spans="1:6" x14ac:dyDescent="0.2">
      <c r="B95" s="15" t="s">
        <v>85</v>
      </c>
      <c r="C95" s="11" t="s">
        <v>30</v>
      </c>
      <c r="D95" s="16">
        <v>500</v>
      </c>
      <c r="E95" s="17"/>
      <c r="F95" s="18">
        <f>ROUND(D95*E95,2)</f>
        <v>0</v>
      </c>
    </row>
    <row r="96" spans="1:6" x14ac:dyDescent="0.2">
      <c r="E96" s="19" t="s">
        <v>86</v>
      </c>
      <c r="F96" s="18">
        <f>SUM(F94:F95)</f>
        <v>0</v>
      </c>
    </row>
    <row r="98" spans="1:6" x14ac:dyDescent="0.2">
      <c r="A98" s="13" t="s">
        <v>90</v>
      </c>
      <c r="B98" s="14" t="s">
        <v>91</v>
      </c>
    </row>
    <row r="99" spans="1:6" ht="156" x14ac:dyDescent="0.2">
      <c r="B99" s="9" t="s">
        <v>92</v>
      </c>
    </row>
    <row r="100" spans="1:6" x14ac:dyDescent="0.2">
      <c r="B100" s="15" t="s">
        <v>93</v>
      </c>
      <c r="C100" s="11" t="s">
        <v>30</v>
      </c>
      <c r="D100" s="16">
        <v>500</v>
      </c>
      <c r="E100" s="17"/>
      <c r="F100" s="18">
        <f>ROUND(D100*E100,2)</f>
        <v>0</v>
      </c>
    </row>
    <row r="101" spans="1:6" x14ac:dyDescent="0.2">
      <c r="B101" s="15" t="s">
        <v>94</v>
      </c>
      <c r="C101" s="11" t="s">
        <v>30</v>
      </c>
      <c r="D101" s="16">
        <v>70</v>
      </c>
      <c r="E101" s="17"/>
      <c r="F101" s="18">
        <f>ROUND(D101*E101,2)</f>
        <v>0</v>
      </c>
    </row>
    <row r="102" spans="1:6" x14ac:dyDescent="0.2">
      <c r="E102" s="19" t="s">
        <v>86</v>
      </c>
      <c r="F102" s="18">
        <f>SUM(F100:F101)</f>
        <v>0</v>
      </c>
    </row>
    <row r="104" spans="1:6" x14ac:dyDescent="0.2">
      <c r="A104" s="13" t="s">
        <v>95</v>
      </c>
      <c r="B104" s="14" t="s">
        <v>96</v>
      </c>
    </row>
    <row r="105" spans="1:6" ht="120" x14ac:dyDescent="0.2">
      <c r="B105" s="9" t="s">
        <v>97</v>
      </c>
    </row>
    <row r="106" spans="1:6" x14ac:dyDescent="0.2">
      <c r="B106" s="15" t="s">
        <v>24</v>
      </c>
      <c r="C106" s="11" t="s">
        <v>45</v>
      </c>
      <c r="D106" s="16">
        <v>10</v>
      </c>
      <c r="E106" s="17"/>
      <c r="F106" s="18">
        <f>ROUND(D106*E106,2)</f>
        <v>0</v>
      </c>
    </row>
    <row r="108" spans="1:6" x14ac:dyDescent="0.2">
      <c r="A108" s="13" t="s">
        <v>98</v>
      </c>
      <c r="B108" s="14" t="s">
        <v>99</v>
      </c>
    </row>
    <row r="109" spans="1:6" ht="156" x14ac:dyDescent="0.2">
      <c r="B109" s="9" t="s">
        <v>100</v>
      </c>
    </row>
    <row r="110" spans="1:6" x14ac:dyDescent="0.2">
      <c r="B110" s="15" t="s">
        <v>101</v>
      </c>
      <c r="C110" s="11" t="s">
        <v>25</v>
      </c>
      <c r="D110" s="16">
        <v>1</v>
      </c>
      <c r="E110" s="17"/>
      <c r="F110" s="18">
        <f>ROUND(D110*E110,2)</f>
        <v>0</v>
      </c>
    </row>
    <row r="112" spans="1:6" x14ac:dyDescent="0.2">
      <c r="A112" s="13" t="s">
        <v>102</v>
      </c>
      <c r="B112" s="14" t="s">
        <v>103</v>
      </c>
    </row>
    <row r="113" spans="1:6" ht="228" x14ac:dyDescent="0.2">
      <c r="B113" s="9" t="s">
        <v>104</v>
      </c>
    </row>
    <row r="114" spans="1:6" x14ac:dyDescent="0.2">
      <c r="B114" s="15" t="s">
        <v>105</v>
      </c>
      <c r="C114" s="11" t="s">
        <v>25</v>
      </c>
      <c r="D114" s="16">
        <v>1</v>
      </c>
      <c r="E114" s="17"/>
      <c r="F114" s="18">
        <f>ROUND(D114*E114,2)</f>
        <v>0</v>
      </c>
    </row>
    <row r="115" spans="1:6" x14ac:dyDescent="0.2">
      <c r="B115" s="15" t="s">
        <v>106</v>
      </c>
      <c r="C115" s="11" t="s">
        <v>25</v>
      </c>
      <c r="D115" s="16">
        <v>1</v>
      </c>
      <c r="E115" s="17"/>
      <c r="F115" s="18">
        <f>ROUND(D115*E115,2)</f>
        <v>0</v>
      </c>
    </row>
    <row r="116" spans="1:6" x14ac:dyDescent="0.2">
      <c r="E116" s="19" t="s">
        <v>86</v>
      </c>
      <c r="F116" s="18">
        <f>SUM(F114:F115)</f>
        <v>0</v>
      </c>
    </row>
    <row r="118" spans="1:6" x14ac:dyDescent="0.2">
      <c r="A118" s="13" t="s">
        <v>107</v>
      </c>
      <c r="B118" s="14" t="s">
        <v>108</v>
      </c>
    </row>
    <row r="119" spans="1:6" ht="36" x14ac:dyDescent="0.2">
      <c r="B119" s="9" t="s">
        <v>109</v>
      </c>
    </row>
    <row r="120" spans="1:6" x14ac:dyDescent="0.2">
      <c r="B120" s="15" t="s">
        <v>24</v>
      </c>
      <c r="C120" s="11" t="s">
        <v>34</v>
      </c>
      <c r="D120" s="16">
        <v>1</v>
      </c>
      <c r="E120" s="17"/>
      <c r="F120" s="18">
        <f>ROUND(D120*E120,2)</f>
        <v>0</v>
      </c>
    </row>
    <row r="122" spans="1:6" x14ac:dyDescent="0.2">
      <c r="A122" s="1" t="s">
        <v>110</v>
      </c>
      <c r="B122" s="38" t="s">
        <v>111</v>
      </c>
      <c r="C122" s="39"/>
      <c r="D122" s="40"/>
      <c r="E122" s="40"/>
      <c r="F122" s="40"/>
    </row>
    <row r="124" spans="1:6" x14ac:dyDescent="0.2">
      <c r="A124" s="1" t="s">
        <v>110</v>
      </c>
      <c r="B124" s="38" t="s">
        <v>112</v>
      </c>
      <c r="C124" s="39"/>
      <c r="D124" s="40"/>
      <c r="E124" s="40"/>
      <c r="F124" s="20"/>
    </row>
    <row r="126" spans="1:6" x14ac:dyDescent="0.2">
      <c r="A126" s="13" t="s">
        <v>113</v>
      </c>
      <c r="B126" s="14" t="s">
        <v>114</v>
      </c>
    </row>
    <row r="127" spans="1:6" ht="144" x14ac:dyDescent="0.2">
      <c r="B127" s="9" t="s">
        <v>115</v>
      </c>
    </row>
    <row r="128" spans="1:6" x14ac:dyDescent="0.2">
      <c r="B128" s="15" t="s">
        <v>116</v>
      </c>
      <c r="C128" s="11" t="s">
        <v>25</v>
      </c>
      <c r="D128" s="16">
        <v>1</v>
      </c>
      <c r="E128" s="17"/>
      <c r="F128" s="18">
        <f>ROUND(D128*E128,2)</f>
        <v>0</v>
      </c>
    </row>
    <row r="129" spans="1:6" x14ac:dyDescent="0.2">
      <c r="B129" s="15" t="s">
        <v>117</v>
      </c>
      <c r="C129" s="11" t="s">
        <v>25</v>
      </c>
      <c r="D129" s="16">
        <v>2</v>
      </c>
      <c r="E129" s="17"/>
      <c r="F129" s="18">
        <f>ROUND(D129*E129,2)</f>
        <v>0</v>
      </c>
    </row>
    <row r="130" spans="1:6" x14ac:dyDescent="0.2">
      <c r="E130" s="19" t="s">
        <v>86</v>
      </c>
      <c r="F130" s="18">
        <f>SUM(F128:F129)</f>
        <v>0</v>
      </c>
    </row>
    <row r="132" spans="1:6" x14ac:dyDescent="0.2">
      <c r="A132" s="13" t="s">
        <v>118</v>
      </c>
      <c r="B132" s="14" t="s">
        <v>119</v>
      </c>
    </row>
    <row r="133" spans="1:6" ht="144" x14ac:dyDescent="0.2">
      <c r="B133" s="9" t="s">
        <v>120</v>
      </c>
    </row>
    <row r="134" spans="1:6" x14ac:dyDescent="0.2">
      <c r="B134" s="15" t="s">
        <v>24</v>
      </c>
      <c r="C134" s="11" t="s">
        <v>25</v>
      </c>
      <c r="D134" s="16">
        <v>1</v>
      </c>
      <c r="E134" s="17"/>
      <c r="F134" s="18">
        <f>ROUND(D134*E134,2)</f>
        <v>0</v>
      </c>
    </row>
    <row r="136" spans="1:6" x14ac:dyDescent="0.2">
      <c r="A136" s="13" t="s">
        <v>121</v>
      </c>
      <c r="B136" s="14" t="s">
        <v>122</v>
      </c>
    </row>
    <row r="137" spans="1:6" ht="96" x14ac:dyDescent="0.2">
      <c r="B137" s="9" t="s">
        <v>123</v>
      </c>
    </row>
    <row r="138" spans="1:6" x14ac:dyDescent="0.2">
      <c r="B138" s="15" t="s">
        <v>24</v>
      </c>
      <c r="C138" s="11" t="s">
        <v>30</v>
      </c>
      <c r="D138" s="16">
        <v>9.9</v>
      </c>
      <c r="E138" s="17"/>
      <c r="F138" s="18">
        <f>ROUND(D138*E138,2)</f>
        <v>0</v>
      </c>
    </row>
    <row r="140" spans="1:6" x14ac:dyDescent="0.2">
      <c r="A140" s="13" t="s">
        <v>124</v>
      </c>
      <c r="B140" s="14" t="s">
        <v>125</v>
      </c>
    </row>
    <row r="141" spans="1:6" ht="144" x14ac:dyDescent="0.2">
      <c r="B141" s="9" t="s">
        <v>126</v>
      </c>
    </row>
    <row r="142" spans="1:6" x14ac:dyDescent="0.2">
      <c r="B142" s="15" t="s">
        <v>24</v>
      </c>
      <c r="C142" s="11" t="s">
        <v>30</v>
      </c>
      <c r="D142" s="16">
        <v>3.08</v>
      </c>
      <c r="E142" s="17"/>
      <c r="F142" s="18">
        <f>ROUND(D142*E142,2)</f>
        <v>0</v>
      </c>
    </row>
    <row r="144" spans="1:6" x14ac:dyDescent="0.2">
      <c r="A144" s="13" t="s">
        <v>127</v>
      </c>
      <c r="B144" s="14" t="s">
        <v>128</v>
      </c>
    </row>
    <row r="145" spans="1:6" ht="192" x14ac:dyDescent="0.2">
      <c r="B145" s="9" t="s">
        <v>129</v>
      </c>
    </row>
    <row r="146" spans="1:6" x14ac:dyDescent="0.2">
      <c r="B146" s="15" t="s">
        <v>24</v>
      </c>
      <c r="C146" s="11" t="s">
        <v>34</v>
      </c>
      <c r="D146" s="16">
        <v>5</v>
      </c>
      <c r="E146" s="17"/>
      <c r="F146" s="18">
        <f>ROUND(D146*E146,2)</f>
        <v>0</v>
      </c>
    </row>
    <row r="148" spans="1:6" x14ac:dyDescent="0.2">
      <c r="A148" s="13" t="s">
        <v>130</v>
      </c>
      <c r="B148" s="14" t="s">
        <v>131</v>
      </c>
    </row>
    <row r="149" spans="1:6" ht="120" x14ac:dyDescent="0.2">
      <c r="B149" s="9" t="s">
        <v>132</v>
      </c>
    </row>
    <row r="150" spans="1:6" x14ac:dyDescent="0.2">
      <c r="B150" s="15" t="s">
        <v>24</v>
      </c>
      <c r="C150" s="11" t="s">
        <v>34</v>
      </c>
      <c r="D150" s="16">
        <v>5</v>
      </c>
      <c r="E150" s="17"/>
      <c r="F150" s="18">
        <f>ROUND(D150*E150,2)</f>
        <v>0</v>
      </c>
    </row>
    <row r="152" spans="1:6" x14ac:dyDescent="0.2">
      <c r="A152" s="13" t="s">
        <v>133</v>
      </c>
      <c r="B152" s="14" t="s">
        <v>134</v>
      </c>
    </row>
    <row r="153" spans="1:6" ht="156" x14ac:dyDescent="0.2">
      <c r="B153" s="9" t="s">
        <v>135</v>
      </c>
    </row>
    <row r="154" spans="1:6" x14ac:dyDescent="0.2">
      <c r="B154" s="15" t="s">
        <v>24</v>
      </c>
      <c r="C154" s="11" t="s">
        <v>30</v>
      </c>
      <c r="D154" s="16">
        <v>39</v>
      </c>
      <c r="E154" s="17"/>
      <c r="F154" s="18">
        <f>ROUND(D154*E154,2)</f>
        <v>0</v>
      </c>
    </row>
    <row r="156" spans="1:6" x14ac:dyDescent="0.2">
      <c r="A156" s="13" t="s">
        <v>136</v>
      </c>
      <c r="B156" s="14" t="s">
        <v>137</v>
      </c>
    </row>
    <row r="157" spans="1:6" ht="204" x14ac:dyDescent="0.2">
      <c r="B157" s="9" t="s">
        <v>138</v>
      </c>
    </row>
    <row r="158" spans="1:6" x14ac:dyDescent="0.2">
      <c r="B158" s="15" t="s">
        <v>24</v>
      </c>
      <c r="C158" s="11" t="s">
        <v>30</v>
      </c>
      <c r="D158" s="16">
        <v>23</v>
      </c>
      <c r="E158" s="17"/>
      <c r="F158" s="18">
        <f>ROUND(D158*E158,2)</f>
        <v>0</v>
      </c>
    </row>
    <row r="160" spans="1:6" x14ac:dyDescent="0.2">
      <c r="A160" s="13" t="s">
        <v>139</v>
      </c>
      <c r="B160" s="14" t="s">
        <v>140</v>
      </c>
    </row>
    <row r="161" spans="1:6" ht="228" x14ac:dyDescent="0.2">
      <c r="B161" s="9" t="s">
        <v>141</v>
      </c>
    </row>
    <row r="162" spans="1:6" x14ac:dyDescent="0.2">
      <c r="B162" s="15" t="s">
        <v>142</v>
      </c>
      <c r="C162" s="11" t="s">
        <v>25</v>
      </c>
      <c r="D162" s="16">
        <v>2</v>
      </c>
      <c r="E162" s="17"/>
      <c r="F162" s="18">
        <f>ROUND(D162*E162,2)</f>
        <v>0</v>
      </c>
    </row>
    <row r="164" spans="1:6" x14ac:dyDescent="0.2">
      <c r="A164" s="13" t="s">
        <v>143</v>
      </c>
      <c r="B164" s="14" t="s">
        <v>144</v>
      </c>
    </row>
    <row r="165" spans="1:6" ht="132" x14ac:dyDescent="0.2">
      <c r="B165" s="9" t="s">
        <v>145</v>
      </c>
    </row>
    <row r="166" spans="1:6" x14ac:dyDescent="0.2">
      <c r="B166" s="15" t="s">
        <v>146</v>
      </c>
      <c r="C166" s="11" t="s">
        <v>25</v>
      </c>
      <c r="D166" s="16">
        <v>1</v>
      </c>
      <c r="E166" s="17"/>
      <c r="F166" s="18">
        <f>ROUND(D166*E166,2)</f>
        <v>0</v>
      </c>
    </row>
    <row r="168" spans="1:6" x14ac:dyDescent="0.2">
      <c r="A168" s="13" t="s">
        <v>147</v>
      </c>
      <c r="B168" s="14" t="s">
        <v>148</v>
      </c>
    </row>
    <row r="169" spans="1:6" ht="180" x14ac:dyDescent="0.2">
      <c r="B169" s="9" t="s">
        <v>149</v>
      </c>
    </row>
    <row r="170" spans="1:6" x14ac:dyDescent="0.2">
      <c r="B170" s="15" t="s">
        <v>24</v>
      </c>
      <c r="C170" s="11" t="s">
        <v>25</v>
      </c>
      <c r="D170" s="16">
        <v>3</v>
      </c>
      <c r="E170" s="17"/>
      <c r="F170" s="18">
        <f>ROUND(D170*E170,2)</f>
        <v>0</v>
      </c>
    </row>
    <row r="172" spans="1:6" x14ac:dyDescent="0.2">
      <c r="A172" s="13" t="s">
        <v>150</v>
      </c>
      <c r="B172" s="14" t="s">
        <v>151</v>
      </c>
    </row>
    <row r="173" spans="1:6" ht="144" x14ac:dyDescent="0.2">
      <c r="B173" s="9" t="s">
        <v>152</v>
      </c>
    </row>
    <row r="174" spans="1:6" x14ac:dyDescent="0.2">
      <c r="B174" s="15" t="s">
        <v>24</v>
      </c>
      <c r="C174" s="11" t="s">
        <v>34</v>
      </c>
      <c r="D174" s="16">
        <v>1</v>
      </c>
      <c r="E174" s="17"/>
      <c r="F174" s="18">
        <f>ROUND(D174*E174,2)</f>
        <v>0</v>
      </c>
    </row>
    <row r="176" spans="1:6" x14ac:dyDescent="0.2">
      <c r="A176" s="13" t="s">
        <v>153</v>
      </c>
      <c r="B176" s="14" t="s">
        <v>154</v>
      </c>
    </row>
    <row r="177" spans="1:6" ht="72" x14ac:dyDescent="0.2">
      <c r="B177" s="9" t="s">
        <v>71</v>
      </c>
    </row>
    <row r="178" spans="1:6" x14ac:dyDescent="0.2">
      <c r="B178" s="15" t="s">
        <v>24</v>
      </c>
      <c r="C178" s="11" t="s">
        <v>25</v>
      </c>
      <c r="D178" s="16">
        <v>6</v>
      </c>
      <c r="E178" s="17"/>
      <c r="F178" s="18">
        <f>ROUND(D178*E178,2)</f>
        <v>0</v>
      </c>
    </row>
    <row r="180" spans="1:6" x14ac:dyDescent="0.2">
      <c r="A180" s="2" t="s">
        <v>18</v>
      </c>
      <c r="B180" s="35" t="s">
        <v>155</v>
      </c>
      <c r="C180" s="36"/>
      <c r="D180" s="37"/>
      <c r="E180" s="37"/>
      <c r="F180" s="21">
        <f>SUM(F19,F24,F28,F32,F36,F40,F44,F48,F52,F56,F60,F64,F68,F72,F76,F80,F84,F90,F96,F102,F106,F110,F116,F120,F124,F130,F134,F138,F142,F146,F150,F154,F158,F162,F166,F170,F174,F178)</f>
        <v>0</v>
      </c>
    </row>
    <row r="182" spans="1:6" x14ac:dyDescent="0.2">
      <c r="A182" s="3" t="s">
        <v>7</v>
      </c>
      <c r="B182" s="32" t="s">
        <v>156</v>
      </c>
      <c r="C182" s="33"/>
      <c r="D182" s="34"/>
      <c r="E182" s="34"/>
      <c r="F182" s="22">
        <f>SUM(F180)</f>
        <v>0</v>
      </c>
    </row>
    <row r="185" spans="1:6" x14ac:dyDescent="0.2">
      <c r="B185" s="41" t="s">
        <v>161</v>
      </c>
    </row>
    <row r="186" spans="1:6" x14ac:dyDescent="0.2">
      <c r="B186" s="41"/>
    </row>
    <row r="187" spans="1:6" x14ac:dyDescent="0.2">
      <c r="B187" s="41"/>
    </row>
    <row r="188" spans="1:6" x14ac:dyDescent="0.2">
      <c r="B188" s="41" t="s">
        <v>162</v>
      </c>
    </row>
  </sheetData>
  <sheetProtection formatColumns="0" formatRows="0"/>
  <mergeCells count="7">
    <mergeCell ref="B1:F2"/>
    <mergeCell ref="B182:E182"/>
    <mergeCell ref="B4:F4"/>
    <mergeCell ref="B14:F14"/>
    <mergeCell ref="B122:F122"/>
    <mergeCell ref="B124:E124"/>
    <mergeCell ref="B180:E180"/>
  </mergeCells>
  <pageMargins left="0.6" right="0.6" top="0.75" bottom="0.75" header="0.3" footer="0.3"/>
  <pageSetup paperSize="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4</vt:i4>
      </vt:variant>
      <vt:variant>
        <vt:lpstr>Imenovani rasponi</vt:lpstr>
      </vt:variant>
      <vt:variant>
        <vt:i4>1</vt:i4>
      </vt:variant>
    </vt:vector>
  </HeadingPairs>
  <TitlesOfParts>
    <vt:vector size="5" baseType="lpstr">
      <vt:lpstr>NASLOVNICA</vt:lpstr>
      <vt:lpstr>REKAPITULACIJA</vt:lpstr>
      <vt:lpstr>OPĆI UVJETI</vt:lpstr>
      <vt:lpstr>1. GRAĐEVINSKO OBRTNIČKI RADOVI</vt:lpstr>
      <vt:lpstr>'1. GRAĐEVINSKO OBRTNIČKI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Ingri9</dc:creator>
  <cp:lastModifiedBy>Jasmina Horvatović</cp:lastModifiedBy>
  <dcterms:created xsi:type="dcterms:W3CDTF">2025-03-14T11:15:00Z</dcterms:created>
  <dcterms:modified xsi:type="dcterms:W3CDTF">2025-03-17T11:46:50Z</dcterms:modified>
</cp:coreProperties>
</file>