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C:\Users\hojasmina\Desktop\JEDNOSTAVNA NABAVA\2025\OŠ OPRISAVCI\2_POZIV NA DOSTAVU PONUDA\"/>
    </mc:Choice>
  </mc:AlternateContent>
  <xr:revisionPtr revIDLastSave="0" documentId="13_ncr:1_{84DCF8CD-D042-46FF-AEBD-7DAC96117EB0}" xr6:coauthVersionLast="47" xr6:coauthVersionMax="47" xr10:uidLastSave="{00000000-0000-0000-0000-000000000000}"/>
  <bookViews>
    <workbookView xWindow="-120" yWindow="-120" windowWidth="29040" windowHeight="15840" activeTab="3" xr2:uid="{00000000-000D-0000-FFFF-FFFF00000000}"/>
  </bookViews>
  <sheets>
    <sheet name="NASLOVNICA" sheetId="1" r:id="rId1"/>
    <sheet name="REKAPITULACIJA" sheetId="4" r:id="rId2"/>
    <sheet name="OPĆI UVJETI" sheetId="2" r:id="rId3"/>
    <sheet name="1. GRAĐEVINSKO OBRTNIČKI RADOVI" sheetId="3" r:id="rId4"/>
  </sheets>
  <definedNames>
    <definedName name="_xlnm.Print_Titles" localSheetId="3">'1. GRAĐEVINSKO OBRTNIČKI RADOVI'!12:12</definedName>
  </definedNames>
  <calcPr calcId="191029"/>
</workbook>
</file>

<file path=xl/calcChain.xml><?xml version="1.0" encoding="utf-8"?>
<calcChain xmlns="http://schemas.openxmlformats.org/spreadsheetml/2006/main">
  <c r="F18" i="3" l="1"/>
  <c r="F22" i="3"/>
  <c r="F26" i="3"/>
  <c r="F30" i="3"/>
  <c r="F34" i="3"/>
  <c r="F38" i="3"/>
  <c r="F42" i="3"/>
  <c r="F43" i="3"/>
  <c r="F44" i="3"/>
  <c r="F48" i="3"/>
  <c r="F52" i="3"/>
  <c r="F56" i="3"/>
  <c r="F60" i="3"/>
  <c r="F64" i="3"/>
  <c r="F68" i="3"/>
  <c r="F72" i="3"/>
  <c r="F73" i="3"/>
  <c r="F74" i="3" s="1"/>
  <c r="F78" i="3"/>
  <c r="F82" i="3"/>
  <c r="F83" i="3"/>
  <c r="F84" i="3"/>
  <c r="F88" i="3"/>
  <c r="F90" i="3" s="1"/>
  <c r="F89" i="3"/>
  <c r="F94" i="3"/>
  <c r="F98" i="3"/>
  <c r="F104" i="3"/>
  <c r="F110" i="3"/>
  <c r="F114" i="3"/>
  <c r="F118" i="3"/>
  <c r="F122" i="3"/>
  <c r="F124" i="3" l="1"/>
  <c r="D7" i="4" l="1"/>
  <c r="F126" i="3"/>
  <c r="D6" i="4" s="1"/>
  <c r="D8" i="4" s="1"/>
  <c r="D9" i="4" l="1"/>
  <c r="D10" i="4"/>
</calcChain>
</file>

<file path=xl/sharedStrings.xml><?xml version="1.0" encoding="utf-8"?>
<sst xmlns="http://schemas.openxmlformats.org/spreadsheetml/2006/main" count="179" uniqueCount="119">
  <si>
    <t>21_25_OŠ STJEPAN RADIĆ OPRISAVCI</t>
  </si>
  <si>
    <t>OPĆI UVJETI</t>
  </si>
  <si>
    <t>GRAĐEVINSKO OBRTNIČKI RADOVI
OPĆI TEHNIČKI UVJETI ZA KALKULACIJE I IZVOĐENJE SVIH RADOVA OBUHVAĆENIH OVIM TROŠKOVNIKOMU Glavnom projektu definirani su svi uvjeti i karakteristike koje ugrađeni materijali i proizvodi moraju zadovoljiti. Svaka izmjena Troškovnika koju nije odobrio projektant Glavnog projekta i Izvedbenog projekta uklanja u potpunosti odgovornosti Projektanta za predmetne izmjene te direktne i kolateralne posljedice istih u projektu.
Stavke troškovnika obuhvaćaju konačno dovršenje radova definiranih po količini i kakvoći. Cijena pojedine stavke je konačna cijena za realizaciju pojedine troškovničke stavke, te obuhvaća i sve radnje koje u stavci nisu posebno navedene, a neophodne su za izvedbu pojedine stavke do potpune funkcionalne i pogonske gotovosti.Stavke troškovnika obuhvaćaju konačno dovršenje radova definiranih po količini i kakvoći. Cijena pojedine stavke je konačna cijena za realizaciju pojedine troškovničke stavke, te obuhvaća i sve radnje koje u stavci nisu posebno navedene, a neophodne su za izvedbu pojedine stavke do potpune funkcionalne i pogonske gotovosti.
Izvoditelj radova će na gradilištu voditi propisani dnevnik građenja u koji se unose svi podaci i događaji tijekom građenja, upisuju primjedbe projektanta, predstavnika investitora, nadzornog inženjera i pomoćnika nadzornog inženjera, te inspekcije. Uz dnevnik građenja izvoditelj mora voditi građevinsku knjigu u dva primjerka, u koju će se prema ugovorenim stavcima unositi podaci za obračun. Prilog građevinske knjige su obračunski nacrti u boji. Prihvatiti će se i kontrolirati samo građevinska knjiga koja je dostavljena u traženoj formi, sa svim potrebnim prilozima, te je jednoznačna u pogledu dokaza izvedenih količina.
Količine radova koje nakon dovršenja cjelokupnog posla nije moguće provjeriti neposredno izmjerom, treba po izvršenju pojedinog takvog rada preuzeti od izvoditelja nadzorni inženjer, uz dostavu dokaznog materijala i fotodokumentacije. Svi radovi koji bi se izveli protivno opisanom postupku neće biti uzeti u obzir prilikom obračuna od strane nadzora i naručitelja.</t>
  </si>
  <si>
    <t>Ovlašteni predstavnik izvoditelja radova unosit će u građevinsku knjigu količine izvedenih radova sa svim potrebnim skicama i izmjerama uz dogovor i kontrolu istih od strane nadzornog inženjera, te će svojim potpisima jamčiti za njihovu točnost. Samo tako utvrđeni radovi mogu se uzeti u obzir kod izrade privremenog ili konačnog obračuna radova.
O ispitivanjima i pregledima vodi se posebna evidencija.
Prije početka radova izvoditelj je dužan pažljivo pročitati kompletan tekst općih uvjeta uz troškovnik, općih i posebnih uvjeta uz svaku grupu radova, tekst samog troškovnika i ostale dijelove tehničke dokumentacije. Ako opis bilo koje stavke u troškovniku dovodi do sumnje o načinu izvedbe ili upotrebu gradiva zahtijevane kvalitete, treba prije predaje ponude zatražiti pojašnjenje od ovlaštene osobe investitora.
Izvoditelj je dužan provesti kontrolu dostavljene mu projektno tehničke dokumentacije u smislu točnosti, tehničke ispravnosti, izvedivosti i međusobne usklađenosti. Izvoditelj radova dužan je prije početka radova prekontrolirati sve kote, te mjere iz nacrta provjeriti u naravi. Svu kontrolu vrši bez posebne naplate. Sve eventualne primjedbe ponuditelj/izvoditelj dužan je pravovremeno uz ponudu, a u svakom slučaju prije izvedbe u pisanom obliku dostaviti projektantu, nadzoru i naručitelju. Naknadno pozivanje na manjkavost projektno-tehničke dokumentacije ili opisa u troškovniku neće se uzeti u obzir, niti smatrati razlogom za produženje roka izvedbe, a niti će se priznati bilo kakva razlika u cijeni s tog naslova.
Ukoliko to ne bude učinjeno u navedenom roku prije predaje ponude, smatrat će se da je sve stavke u potpunosti shvatio i prihvatio zahtjeve iz troškovnika. Ako izvoditelj smatra da pojedinim navedenim zahtjevima dolazi do štetnih posljedica po stabilnost ili trajnost građevine, dužan je pravodobno upozoriti nadzor I naručitelja i zatražiti donošenje odluke u svezi sa time. Izvoditelj snosi potpunu odgovornost za kvalitetu, stručnost i izvedbu svojih radova u skladu sa pravilima struke, te ako u nekom segmentu projektno tehnička dokumentacija odstupa od uobičajenih tehnički ispravnih rješenja, Izvoditelj je dužan pravodobno upozoriti nadzor i naručitelja. U protivnom potpunu odgovornost ze tako izvedene radove, neovisno o ispravnosti projektnog rješenja snosi izvoditelj radova.</t>
  </si>
  <si>
    <t>Jedinične cijene su nepromjenjive i primijenit će se na izvedene radove bez obzira u kojem postotku dođe do odstupanja od količina u ovom troškovniku. Jedinične cijene obuhvaćaju sav rad, gradivo i organizaciju u cilju izvršenja radova u potpunosti i u skladu sa projektom i opisanim stavcima troškovnika, a sve sukladno opisu u općim uvjetima uz troškovnik. Nadalje, sve jedinične cijene za pojedine vrste radova sadrže i sve one posredne troškove koji nisu iskazani u troškovniku, ali su neminovni za izvršenje radova predviđenih projektom, te su isti eksplicite navedeni u općim uvjetima uz troškovnik.
Ako tijekom gradnje dođe do eventualnih dodatnih radova, promjene projektiranih materijela, opreme, sustava i sl., Izvoditelj treba pravovremeno, a prije početka rada tražiti pismenu suglasnost glavnog projektanta, projektanta predmetne mape projekta i nadzornog inženjera.
Također treba dostaviti detaljnu analizu cijena i karakteristika nove stavke, baziranu na temelju cijena i elemenata danih u osnovnoj ponudi i sve to unijeti u građevinski dnevnik uz ovjeru projektanta i nadzora. Sve više radnje do kojih dođe uslijed promjene načina ili opsega izvedbe, a nisu na spomenuti način utvrđene, upisane i ovjerene prije izvedbe, neće se od naručitelja i nadzora priznati u obračunu radova.
Analizu cijena i karakteristika nove stavke izvoditelj izrađuje na vlastiti trošak.
Svako samovoljno odstupanje od projekta izvoditelj preuzima na vlastiti rizik i snosi sve rezultirajuće direktne i indirektne troškove koji nastanu kao posljedica njegovih izmjena tijekom gradnje.
Izvoditelj je u obavezi izraditi radioničku dokumentaciju za sve bravarske, stolarske i aluminijske elemente, detalje i sheme svih stavaka u projektu.
Posebno se skreće pažnja ponuditeljima i izvođaču radova na potrebu izrade radioničkih nacrta, kompozitnih nacrta, izvođačkih detalja koje imaju dostaviti na uvid i odobrenje projektantu. Projektom je definirano kroz izvedbeni projekt i dostavljene detalje način na koji treba</t>
  </si>
  <si>
    <t>izvesti građevinu. Izvođač radova je dužan prema svojoj tehnologiji i tehnologiji svojih podizvoditelja izraditi sve potrebne detalje ugradnja koji su potrebni na gradilištu te ih u vidu kompozitnih detalja dostaviti na uvid i odobrenje projektantu. Kompozitni detalj je detalj koji u sebi objedinjuje radove svih podizvoditelja.
Detalje za potrebe gradilišta i projekt izvedenog stanja izrađuje ovlašteni inženjer u struci s najmanje 5 godina radnog iskustva u vidu članstva u odgovarajućoj inženjerskoj komori, za potrebe i na račun izvođača radova.
Od izvođača se očekuje vrsnost u radu kako na ugradnjama tako i na pripremi kompozitnih detalja, te se isti ne može opravdavati na kašnjenje ili za bilo kakve druge nedostatke i situacije na račun možebitnih nedostatka eventualnih detalja koje izrađuje projektant zgrade. Projektanti dostavljaju detalje u sklopu Izvedbenog projekta i nisu dužni izrađivati gradilišnu dokumentaciju niti kompozitne detalje, te se svi ostali detalji koji su potrebni za izvedbu izrađuju i usvajaju na gore opisan način od strane izvođača radova i na njegov trošak.
Količina detalja koje je dužan izraditi izvođač radova, direktno ovisi o njegovim potrebama na gradilištu koje proizlaze iz njegovih kompetencija kao što su: sposobnost, vrsnost, ekipiranost, poznavanje građe, poznavanje građevinskih materijala, iskustvo stručnog i rukovodećeg kadra i inženjerizaciji izvođača radova.
Izvođač se poziva, ali se ne uvjetuje, upoznati se sa stanjem objekata na čestici prije davanja svoje ponude i u zakonski propisanom roku postaviti pismenim putem sva pitanja koja će mu omogućiti davanje kompetentne i nepromjenjive ponude. Nikakve naknadne primjedbe neće biti uvažene. Nepoznavanje ili nerazumijevanje crtanog dijela projekta i tehničkog opisa neće se prihvatiti kao razlog za povišenje jediničnih cijena ili greške u izvedbi.
Izvođač se poziva , ali se ne uvjetuje, prije davanja svoje ponude izvršiti uvid u stanje objekta , infrastrukture , prilaza , okolnih objekata kao i u sve ostale čimbenike koji na bilo koji način mogu utjecati na gradilište. Izvođač je dužan detaljno se upoznati s</t>
  </si>
  <si>
    <t>troškovnikom , tehničkim opisom i grafičkim prilozima projekta te u zakonski propisanom vremenu određenom po zakonu o javnoj nabavi dati svoje primjedbe na iste. Ukoliko izvođač to propusti smatra se da je pristao na izvođenje objekta do pune besprijekorne funkcionalnosti.
Svi proizvodi koji su u troškovniku navedeni sa svojim imenom proizvođača ili kataloškim brojem ili tržišnim nazivom ili na bilo koji način indiciraju o kojem se proizvođaču radi nikako ne favoriziraju tog proizvođača ili taj proizvod nego su ti proizvodni nazivi poslužili samo i isključivo da bi se predmetni proizvod mogao bolje opisati.
Ponuđači imaju pravo ponuditi proizvode bilo kojeg proizvođača koji imaju jednakovrijedne karakteristike kao proizvodi koji su naznačeni troškovnikom neovisno o tome da li ispred proizvoda u troškovničkom opisu stoji naznaka „ kao „ ili je ispuštena. Uvjet je da proizvod posjeduje hrvatske ateste i/ILI europske ateste te zadovoljava sve hrvatske i / ili europske zakone te da ponuđači u svojoj ponudi iskažu koje proizvode nude te u svojoj ponudi dostave njihove tehničke karakteristike kako bi se tražena kvaliteta mogla komparirati sa ponuđenom kvalitetom. Za jednakovrijedne proizvode ponuditelj je dužan napraviti komparativnu tablicu s prikazom karakteristika proizvoda koji nude kao jednakovrijedan proizvod.
Ponuditelj je u svojoj ponudi dužan navesti koji proizvod nudi i dostaviti potvrde o tehničkim karakteristikama proizvoda kao dokaze jednakovrijednosti.
Ponuditelj je u svojoj ponudi dužan navesti koji proizvod nudi i dostaviti potvrde o tehničkim karakteristikama proizvoda kao dokaze jednakovrijednosti.
Za sve materijale koji će biti ugrađeni, izvoditelj je prethodno obavezan dostaviti projektantu i nadzoru uzorak materijala na temelju kojeg treba dobiti pismenu odobrenje za ugradnju.
Nakon dovršetka gradnje Izvoditelj je dužan predati potpuno uređeno gradilište i okoliš ovlaštenom predstavniku Investitora uz prisustvo glavnog projektanta.</t>
  </si>
  <si>
    <t>1.</t>
  </si>
  <si>
    <t xml:space="preserve">GRAĐEVINSKO OBRTNIČKI RADOVI </t>
  </si>
  <si>
    <t>OPĆI TEHNIČKI UVJETI ZA KALKULACIJE I IZVOĐENJE SVIH RADOVA OBUHVAĆENIH OVIM TROŠKOVNIKOM
Sve odredbe ovih uvjeta smatraju se sastavnim dijelom opisa svake pojedine stavke ovog troškovnika.
Opći uvjeti na početku pojedinih grupa radova odnose se na sve stavke radova te grupe, osim ako u opisu stavke nije drugačije opisano. Ukoliko materijal u pojedinim stavkama nije naznačen ili nije dovoljno jasno preciziran u pogledu kvalitete, izvođač je dužan upotrijebiti samo prvoklasan materijal.
Prije unošenja cijena ponuđač je dužan detaljno se upoznati s projektnim elaboratom i lokacijom objekta radi dobivanja potpunog uvida u veličinu i vrstu glavnih i pripremnih radova.
Svi radovi obuhvaćeni ovim troškovnikom predviđeni su kao potpuno gotovi, sa svim potrebnim pripremnim i završnim radovima.
Jediničnom cijenom za svaki rad predviđen ovim troškovnikom obuhvaćeno je: potpuno dovršenje sa svim predradnjama, transportom i ostalim radnim operacijama sav rad, alat, materijal, amortizacija i svi ostali troškovi koji se odnose na ovaj objekt troškovi i takse privremenih priključaka potrebnih instalacija sve potrebne pokretne i nepokretne radne, transportne i pomoćne skele, sa izradom, postavljanjem, skidanjem i odvozom. Isto važi za privremene pomoćne objekte (kancelarije, priručna skladišta i sl.) i normalni rastur i otpatke materijala čišćenje i održavanje objekta koji je u gradnji i gradilišta za sve vrijeme gradnje osiguranje gradilišta te neometanog prolaza i saobraćaja sve higijensko-tehničke zaštitne mjere za sve zaposlene radnike
Po završetku svih radova na zgradi izvođač je dužan ukloniti privremene objekte, očistiti gradilište i sva ostala prekopavanja dovesti u prvobitno stanje, zatim da o svom trošku,</t>
  </si>
  <si>
    <t>odgovarajućim sredstvima čišćenjem, pranjem i sl. dovede cijeli objekt sa instalacijama u potpuno čisto i ispravno stanje i da ih u tom stanju održava do predaje na korištenje.
Čišćenja u toku izgradnje objekta, kao i završno čišćenje ulaze u cijenu radova. Sav otpadni materijal od čišćenja mora se odvesti sa gradilišta na deponiju.
Obračun količina radova vrši se na način opisan u svakoj poziciji ovog troškovnika, predviđen za taj rad u prosječnim građevinskim i obrtničkim normama.
Niti jedan rad ne može se dva puta platiti, ukoliko nije dva puta rađen bez krivice izvođača, što se utvrđuje arbitražno, a na zahtjev jedne strane.
Sve obveze i izdatke, te troškove po odredbama ovih uvjeta dužan je izvođač ukalkulirati u ponuđene cijene za sve radove na objektu i ne može zahtijevati da se ti radovi posebno naplaćuju.
Izvođač je obavezan prije nuđenja radova izvršiti obilazak gradilišta te razjasniti eventualne nejasnoće.
OPĆI UVJETI IZVOĐENJA
Prilikom čišćenja ili rušenja postojeće konstrukcije izvođač se mora u potpunosti pridržavati Pravilnika o zaštiti na radu u građevinarstvu. Posebnu pažnju posvetiti izradi i postavi podupirača, tako da se ne ugrožavaju dijelovi zidova koji će se sanirati i uključili u konstruktivni sistem građevine.
Rušenja i demontaže mogu započeti tek nakon izvršenih svih potrebnih priprema. Površina zidova koje se prema projektu rekonstruiraju moraju se prije demontaže obilježiti i to uspostavom sistema obilježavanja lokacije zida, pojedinih redova i redoslijeda kamenih blokova u redu. Voditi računa</t>
  </si>
  <si>
    <t>da se rušenja izvrše sa što manje prašine, pa je potrebno dijelove koji se ruše politi vodom.
Prilikom rušenja i demontaže potrebno je organizirati i nadzor od strane ovlaštenog inženjera, te se u svemu pridržavati uputa projektanta.</t>
  </si>
  <si>
    <t>RB</t>
  </si>
  <si>
    <t>STAVKA</t>
  </si>
  <si>
    <t>JEDINICA MJERE</t>
  </si>
  <si>
    <t>KOLIČINA</t>
  </si>
  <si>
    <t>JEDINIČNA CIJENA</t>
  </si>
  <si>
    <t>UKUPNA CIJENA</t>
  </si>
  <si>
    <t>1.1.</t>
  </si>
  <si>
    <t>SANACIJA ŠKOLSKOG PROSTORA</t>
  </si>
  <si>
    <t>1.1.1.</t>
  </si>
  <si>
    <t>Postavljanje zaštite prilikom izvođenja radova</t>
  </si>
  <si>
    <t>Postavljanje svih potrebnih zaštita kojima će se spriječiti oštećenje elemenata zgrade i kojima će se spriječiti širenje prašine po objektu prilikom izvođenja radova. Stavkom je obuhvaćena izrada zaštite od polietilenske folije odgovarajuće debljine. Obračun po kompletu izvedenih radova.</t>
  </si>
  <si>
    <t/>
  </si>
  <si>
    <t>komplet</t>
  </si>
  <si>
    <t>1.1.2.</t>
  </si>
  <si>
    <t>Iznošenje stvari i opreme iz prostorija</t>
  </si>
  <si>
    <t>Iznošenje postojećih elemenata namještaja do završetka radova, te ponovno vraćanje nakon završetka radova. Stavka podrazumijeva iznošenje postojećih ormara iz hodnika, postojećie opreme i namještaja iz potkrovlja (učionica). Stavkom je obuhvaćeno iznošenje i premještanje na lokaciju koju odredi korisnik šokle te ponovno vraćanje nakon izvedbe svih radova. Obračun po kompletu izvedenih radova.</t>
  </si>
  <si>
    <t>1.1.3.</t>
  </si>
  <si>
    <t>Ručno skidanje postojeće zidne obloge - lamperija</t>
  </si>
  <si>
    <t>Ručno skidanje obloge od lamperije, zajedno sa potkonstrukcijom, u hodnicima i hallu sa utovarom u kamion, transportom i istovarom na deponiju udaljenu do 10 km. Obračun po m2 skinutih zidnih obloga</t>
  </si>
  <si>
    <t>zidna obloga</t>
  </si>
  <si>
    <t>m²</t>
  </si>
  <si>
    <t>1.1.4.</t>
  </si>
  <si>
    <t>Uklanjanje slojeva stropa prema tavanu-lamperija</t>
  </si>
  <si>
    <t>Uklanjanje podgleda stropa prema krovištu, na 1. katu. Podgled se sastoji od lamperije koja je pričvršćena na daščanoj oplati. Stavka podrazumijeva demontažu lamperije, daščane oplate, nosivih elemenata na koje je pročvršćena lamperija, svih međuslojeva, utovar sa transportom na deponiju udaljenosti do 10 km, istovar, troškove deponiranja te sav rad i sredstva za rad. Obračun po m2 uklonjene obloge podgleda.
Napomena: u cijenu uobziriti i demontažu sustava vatrodojave (senzori, kabeli i sl), te ponovnu montažu nakon izvedbe GK stropa.</t>
  </si>
  <si>
    <t>1.1.5.</t>
  </si>
  <si>
    <t xml:space="preserve">Demontaža postojećih rasvjetnih tijela    </t>
  </si>
  <si>
    <t>Demontaža postojećih rasvjetnih tijela-stropne fluo lampe 2×36W. Stavka uključuje demontažu i odvoz materijala na za to ovlaštenu deponiju udaljenosti do 10 km. U cijenu uključiti sav potreban rad i sredstva za rad, potrebnu radnu skelu te sve mjere osiguranja.
Obračun po komadu demontiranog rasvjetnog tijela.</t>
  </si>
  <si>
    <t>komad</t>
  </si>
  <si>
    <t>1.1.6.</t>
  </si>
  <si>
    <t xml:space="preserve">Demontaža i izmještanje postojećih utičnica i prekidača     </t>
  </si>
  <si>
    <t>Demontaža postojećih prekidača i utičnica, termostata i sl. Utičnice i prekidači se demontiraju radi izvedbe zaštite čeličnih stupova dvorane. Utučnice i prekidače je potrebno demontirati i izmjestiti za cca 100 cm od postojeće pozicije na zidu, uz eventualno produljenje elektro voda. Obračun po komadu demontirane utučnice i prekidača.</t>
  </si>
  <si>
    <t>1.1.7.</t>
  </si>
  <si>
    <t>Izrada toplinske izolacije kosog krova</t>
  </si>
  <si>
    <t>Dobava materijala i izvedba toplinske i zvučne izolacije spuštenog stropa i kosog krova prema krovištu. Stavka obuhvaća postavu PVC folije 0,2 mm, kamene mineralne vune prema HRN EN 13162 debljine 15 cm. U cijenu je uključen sav potreban rad, materijal i potrebnu radnu skelu.
Obračun po m2 postavljene folije (obvezno preklopi), izvedene izolacije debljine d=15 cm. Foliju preklopiti i lijepiti samoljepivom PVC trakom. Vunu je moguće postaviti u dva sloja ( 10 + 5 cm ).
Tehničke karakteristike koje mora ispunjavati izolacijski sustav su:
- klasa negorivosti (reakcija na požar) HRN EN 13501-1:2010 = A1
- koeficijent toplinske provodljivosti HRN EN 12667:2002 = 0,0032W/mK
- Paropropusnost HRN EN 12086:2013 = 1 - 1,4</t>
  </si>
  <si>
    <t xml:space="preserve"> - PVC folija 0,2 mm</t>
  </si>
  <si>
    <t xml:space="preserve"> - kamena mineralna vuna deb. 15 cm</t>
  </si>
  <si>
    <t>UKUPNO:</t>
  </si>
  <si>
    <t>1.1.8.</t>
  </si>
  <si>
    <t>Spušteni strop-ravni i kosi</t>
  </si>
  <si>
    <t>Izvedba ravne obloge - spuštenog stropa iz gips kartonskih ploča.
Stavkom uključeno:
_postavljanje tipske pocinčane podkonstrukcije na visilicama i
_obloga gips pločama 1,25 cm
_izrada otvora za ugrađenu opremu u stropu (rasvjeta, klima jedinica, rešetke) do završne fine obrade, te obrada akrilnim kitom svih kontaktnih spojnica sa zidovima i stolarijom.
Gotov strop na visini 1,50 cm i 250 cm. Visina ovješanja 40-80 cm.
Uključivo sav materijal i potrebna radna skela. Revizije posebno obračunate.
Završna obrada u kvaliteti K3.</t>
  </si>
  <si>
    <t>1.1.9.</t>
  </si>
  <si>
    <t>Uklanjanje slojeva poda u hodniku i na katu</t>
  </si>
  <si>
    <t>Demontaža postojećih podnih obloga na mjestu izvedbe novog poda. Stavka podrazumijeva demontažu završne obloge poda (PVC pod, utovar sa transportom na deponiju udaljenosti do 10 km, istovar, troškove deponiranja te sav rad i sredstva za rad. Obračun po m2 uklonjene podne obloge.</t>
  </si>
  <si>
    <t>1.1.10.</t>
  </si>
  <si>
    <t xml:space="preserve">Sanacija pukotina </t>
  </si>
  <si>
    <t>Sve postojeće pukotine sanirati dvokomponentnim epoksidnim ljepilom kao EPORIP ili jednakovrijedno.
Saniranje pukotina izvodi se na način da se uzdužno otvore pukotine u obliku slova „V“, uz obavezno poprečno zarezivanje, te umetne željezna rebrasta armatura Ø4,2 mm u dužini od cca. 15 cm, nakon toga slijedi zalijevanje s Eporip-om, te posipanjem s kvarcnim pijeskom do punog zasićenja. Ph vrijednost podloge mora biti 9&lt;ph&lt;12, a prionjivost na pull-off test &gt; 1,5 N/mm2.
Kriterij jednakovrijednosti:
U skladu s EN 1504-4
Vrijeme primjene mješavine pri +23ºC: 60 minuta
Konačno vezanje: nakon 7 dana
Linearno skupljanje prema EN 12617-1: 0,02% (na +23°C)
Tlačna čvrstoća prema EN 12190: &gt; 70 N/mm2</t>
  </si>
  <si>
    <t>Obračun po m' pukotine.</t>
  </si>
  <si>
    <t>m</t>
  </si>
  <si>
    <t>1.1.11.</t>
  </si>
  <si>
    <t>Niveliranje podova prije izvedbe PVC poda</t>
  </si>
  <si>
    <t>Dobava i ugradnja podne izravnavajuće mase, za niveliranje podova u debljini do 25 mm u jednom sloju prije polaganja podnih obloga svih vrsta. Svježu podnu izravnavanjuću masu nanijeti ljevanjem na podlogu, po mogućnosti u jednom koraku, do željene debljine (max. 30
mm) i ravnomjerno rasporediti. Kod većih debljina sloja i neupojnih podloga paziti na duže vrijeme sušenja.
Obračun po m2 postavljene površine.</t>
  </si>
  <si>
    <t>1.1.12.</t>
  </si>
  <si>
    <t>PVC podna obloga</t>
  </si>
  <si>
    <t>Dobava i ugradnja PVC podne obloge, u rolni. Cijena obuhvaća postavljanje podne obloge sa svim radnjama i materijalom - čišćenje podloge, premazivanje podloge prajmerom, masom za izravnanje podloge i ljepilom.
Ukupna debljina: EN ISO 24346, 3.35 mm
Debljina habajučeg sloja: EN ISO 24340, 0.55 mm
Norma/specifikacije proizvoda: EN 651
Europska kalsifikacija: EN ISO 10874 Klasa 33-42
Vatrootprornost: EN 13501-1, Klasa Bfl-s1
Otpornost na klizanje: DIN 51 130, Klasa R11</t>
  </si>
  <si>
    <t>1.1.13.</t>
  </si>
  <si>
    <t>PVC sokl</t>
  </si>
  <si>
    <t>Dobava i postava sokla od istog materijala kao podna obloga, visine 8 cm s postavom protuprašnog profila. Uključen sav potreban rad, materijal i alat.
Obračun po m1 ugrađenog sokla.</t>
  </si>
  <si>
    <t>1.1.14.</t>
  </si>
  <si>
    <t>Struganje boje</t>
  </si>
  <si>
    <t>Struganje oljuštene boje sa zidova i stropova. Boju je potrebno sastrugati zbog ljuštenja te površinu otprašiti. Stavkom obuhvatiti struganje boje, iznošenje i odvoz šute na deponiju udaljenosti do 10 km, čišćenje površine, sav potrebni materijal i rad kao i potrebnu radnu skelu.
Napomena: struganje boje koja je oštećena. Ukoliko je postojeća podloga zadovoljavajuća ne izvodi se struganje boje. Stvarnu površinu određuje Nadzorni inženjer. Visina stropa 3,80-4,20 m.</t>
  </si>
  <si>
    <t>zidovi</t>
  </si>
  <si>
    <t>stropovi</t>
  </si>
  <si>
    <t>1.1.15.</t>
  </si>
  <si>
    <t>Žbukanje zidova</t>
  </si>
  <si>
    <t>Strojno žbukanje svih UNUTARNJIH površina zidova, greda i stupova grubo i fino, u debljini 2 cm, a n mjestim uklonjene zidne obloge-lamperije.
U cijenu uključeno: obrada kompletne podloge cementnim špricom, podložna cementno vapnena žbuka 15 mm (s vodilicama kao trake žbuke), izravnanje aluminijskom letvom, te završni sloj fine vapneno cementne žbuke 5,0 mm, uz zaglađivanje površine.
Uključiva ugradba zaštitnih aluminijskih kutnih profila oko svih otvora i slobodnih rubova zidova i greda. Stavkom obuhvaćeno prethodno grundiranje svih arm. bet. zidova.
Otvori do 3,0 m2 se ne odbijaju, a izrada špaleta uračunata u cijeni.
Obračun po m2</t>
  </si>
  <si>
    <t>1.1.16.</t>
  </si>
  <si>
    <t>Gletanje</t>
  </si>
  <si>
    <t>Gletanje zidova i stropova sa kojih je prethodno oljuštena boja. Stavka podrazumijeva dobavu, nabavu i ugradnju svog materijala, sav rad i sredstva za rad. Radna skela uračunata je u jediničnu cijenu.
Napomena: gletanje površine sa koje je boja prethodno uklonjena. Zdrave površine se ne gletaju.</t>
  </si>
  <si>
    <t>1.1.17.</t>
  </si>
  <si>
    <t>Bojanje ožbukanih površina</t>
  </si>
  <si>
    <t>boja RAL po želji Investitora ili u suradnji za Projektantomu minimalno 3 boje. Stavka obuhvaća temeljni premaz disperzivnom impregnacijom prema uputi proizvođača, popravljanje disperzivnim kitom u završnom tonu, završni premaz valjkom ili prskalicom u svijetlom tonu. Visina prostorije do 3,20 m. Stavka podrazumijeva dobavu, nabavu i ugradnju svog materijala, sav rad i sredstva za rad. Radna skela uračunata je u jediničnu cijenu.U stavci je uključena zaštita podova i stolarije, te završno čišćenje nakon završenog bojanja.</t>
  </si>
  <si>
    <t>Bojanje ožbukanih zidova (nova i postojeća žbuka)</t>
  </si>
  <si>
    <t>Bojanje ožbukanih stropova</t>
  </si>
  <si>
    <t>1.1.18.</t>
  </si>
  <si>
    <t>Bojanje zidova perivom bojom-hodnici</t>
  </si>
  <si>
    <t>Bojanje ožbukanih zidova u hodnicima, visokoperivim bojama s iznimno visokom otpornošću na mokro čišćenje i habanje, u dvije kombinacije boje, npr. siva i svijetloplava, sa svilenkastim sjajem, premaz do visine 140 cm.
Boja je ekološka i periva, neškodljiva za zdravlje i okoliš, ne sadrži organska otapala, omekšivače ni konzervanse, dobre paropropusnosti, bez mirisa.
Na očišćenu podlogu prije bojenja nanijeti odgovarajući temeljni premaz.
Novougrađene žbuke sušiti 3 do 4 tjedna, za betonske podloge vrijeme sušenja iznosi min. mjesec dana (T = +20 ºC, rel. vl. = 65 %). Radna skela bez obzira na visinu uračunata je u jediničnu cijenu.
Obračun po m2 bojane površine.</t>
  </si>
  <si>
    <t>Bojanje ožbukanih zidova-periva boja</t>
  </si>
  <si>
    <t>1.1.19.</t>
  </si>
  <si>
    <t>Bojanje gipskartonskih stropova</t>
  </si>
  <si>
    <t>Ličenje svih stropnih površina disperzivnom bojom u dva sloja, s prethodnim impregniranjem. Izvoditi prema pravilima struke.Stavka uključuje zaštitu svih podnih površina PVC folijom, zaštitu vanjske i unutarnje stolarije, zaštitu svih postavljenih ugradnih elemenata opreme, radijatora i sl. Uključeno čišćenje nakon obavljenih radova, sav potreban rad i materijal. U cijenu je uključen sav potreban rad i materijal.
Radna skela bez obzira na visinu uračunata je u jediničnu cijenu, visina stropova u prostorima kataa iznose do 260 cm.
Obračun po m2 bojane površine.</t>
  </si>
  <si>
    <t>1.1.20.</t>
  </si>
  <si>
    <t>Klima jedinica 3,5 KW</t>
  </si>
  <si>
    <t>Nabava, dobava i ugradjna klima uređaja
Vanjska jedinica
Vanjska jedinica monosplit sustava u izvedbi dizalice topline zrak/zrak namijenjena za spoj na jednu unutarnju jedinicu. Uređaj je namijenjen za vanjsku montažu - zaštićen od vremenskih utjecaja, sa zrakom hlađenim kondenzatorom i svim potrebnim elementima za zaštitu, kontrolu i regulaciju uređaja i funkcionalni rad. Istrujavanje zraka je horizontalno što omogućuje jednostavnu ugradnju u arhitektonske niše i fasadno na konzole.
Unutarna jedinica
Unutarnja jedinica monosplit sustava s perforiranom maskom predviđena za montažu na zid, opremljena ventilatorom, izmjenjivačem topline s direktnom ekspanzijom freona, IC bežičnim upravljačem te svim potrebnim elementima za zaštitu, kontrolu i regulaciju uređaja i temperature. Dvostupanjski sustav hlađenja.</t>
  </si>
  <si>
    <t>Uređaj je opremljen Wifi prijemnikom za upravljanje putem bilo kojeg pametnog telefona ili tableta.
Tehničke karakteristike uređaja:
Qh = min. 3,5 kW (0,99 - 4,0 kW)
SEER = min. 7,3 (A++)
Qg = min. 4 kW (0,74 - 5,5 kW)
SCOP = min. 4,6 (A++)
Dimenzije vanjske jedinice: 790 x 285 mm; h = 548 mm, masa: 29,9 kg ± 10%
Dimenzije unutarnje jedinice: 889 x 215 mm; h = 299 mm, masa: 9,9 kg ± 10%
medij: R32
Radno područje - hlađenje: od -10° do 46°C
Radno područje - grijanje: od -15° do 24°C
Nivo zvučnog tlaka vanjske jedinice: 46 dB(A)
Nivo zvučnog tlaka unutarnje jedinice (maks / min): 40 / 16 dB(A)
Dimenzije cijevi (tekuća / plinska faza): 6,35 / 9,52 mm</t>
  </si>
  <si>
    <t>Stavka uključuje dobavu i montažu te sav potrošni materijal koji je potreban za montažu i puštanje u rad.
Obračun po komadu ugrađenog klima uređaja.</t>
  </si>
  <si>
    <t>1.1.21.</t>
  </si>
  <si>
    <t>Klima uređaj 5 kW</t>
  </si>
  <si>
    <t>Nabava, dobava i ugradnja klima uređaja
Vanjska jedinica
Vanjska jedinica monosplit sustava u izvedbi dizalice topline zrak/zrak namijenjena za spoj na jednu unutarnju jedinicu. Uređaj je namijenjen za vanjsku montažu - zaštićen od vremenskih utjecaja, sa zrakom hlađenim kondenzatorom i svim potrebnim elementima za zaštitu, kontrolu i regulaciju uređaja i funkcionalni rad. Istrujavanje zraka je horizontalno što omogućuje jednostavnu ugradnju u arhitektonske niše i fasadno na konzole.
Unutarna jedinica
Unutarnja jedinica monosplit sustava s perforiranom maskom predviđena za montažu na zid, opremljena ventilatorom, izmjenjivačem topline s direktnom ekspanzijom freona, IC bežičnim upravljačem te svim potrebnim elementima za zaštitu, kontrolu i regulaciju uređaja i temperature. Dvostupanjski sustav hlađenja.</t>
  </si>
  <si>
    <t>Uređaj je opremljen Wifi prijemnikom za upravljanje putem bilo kojeg pametnog telefona ili tableta.
Tehničke karakteristike uređaja:
Qh = 5 kW (1,6 - 6,7 kW)
SEER = 6,8 (A++)
Qg = min 6 kW (1,3 - 8 kW)
SCOP = min 4,1 (A+)
Dimenzije vanjske jedinice: 880 x 310 mm; h = 638 mm, masa: 39,7 kg ± 10%
Dimenzije unutarnje jedinice: 1055 x 215 mm; h = 299 mm, masa: 12,2 kg ± 10%
medij: R32
Radno područje - hlađenje: od -10° do 46°C
Radno područje - grijanje: od -15° do 24°C
Nivo zvučnog tlaka vanjske jedinice: 57 dB(A)
Nivo zvučnog tlaka unutarnje jedinice (maks / min): 41 / 25 dB(A)
Dimenzije cijevi (tekuća / plinska faza): 6,35 / 12,7 mm</t>
  </si>
  <si>
    <t>1.1.22.</t>
  </si>
  <si>
    <t>LED svjetiljka</t>
  </si>
  <si>
    <t>- nadgradno rasvjetno tijelo priključne snage max. 27,9W. Kučište od bijelog čeličnog lima dimenzija cca 635x595x47mm. Mat mikroprizmatični difuzor za smanjeno blještanje UGR&lt;19. LED izvor svjetlosti svjetlosnog toka min. 3697lm , efikasnosti min. 132lm/W , temperatura boje 3000K. CRI 80+. SDCM 3. Životnog vijeka min. 100.000h L80/50. U mehaničkoj zaštiti min. IP44. Otpornosti na udarce min. IK05. Sa svim spojnim i priključnim priborom</t>
  </si>
  <si>
    <t>1.1.23.</t>
  </si>
  <si>
    <t>Elektro instalacije</t>
  </si>
  <si>
    <t>Izvedba novih električnih instalacija, uključujući kabliranje, razvodne kutije, utičnice, prekidače. Obračun se vrši po kompletu izvedene instalacije.
Radovi razvoda novih elektro instalacija se odnose prvenstveno na radove eventualne zamijene postojećih kabela, kabliranje za nove prekidače.
Napomena: električne instalacije nakon izvedbe a prije puštanja u pogon obavezno ispitati, o istom sastaviti zapisnik.</t>
  </si>
  <si>
    <t>1.1.24.</t>
  </si>
  <si>
    <t>Izvedba utičnica i prekidača</t>
  </si>
  <si>
    <t>Dobava, nabava i ugradnja utičnica i prekidača, proizvodni program TEM. Predviđena je ugradnja podžbuknih utičnica i prekidača, ukupno 8 komada. Obračun po komadu izvedenih utičnica, uključivo fina montaža.</t>
  </si>
  <si>
    <t>SANACIJA ŠKOLSKOG PROSTORA UKUPNO:</t>
  </si>
  <si>
    <t>GRAĐEVINSKO OBRTNIČKI RADOVI  UKUPNO:</t>
  </si>
  <si>
    <t>REKAPITULACIJA</t>
  </si>
  <si>
    <t>UKUPNO</t>
  </si>
  <si>
    <t>PDV (25%)</t>
  </si>
  <si>
    <t>SVEUKUPNO</t>
  </si>
  <si>
    <t>Potpis i pečat odgovorne osobe</t>
  </si>
  <si>
    <t>M.P.</t>
  </si>
  <si>
    <t>Osnovna škola Stjepan Radić Oprisavci - sanacija školskog prostora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</si>
</sst>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1]"/>
  </numFmts>
  <fonts count="8" x14ac:knownFonts="1">
    <font>
      <sz val="11"/>
      <color rgb="FF000000"/>
      <name val="Calibri"/>
      <family val="2"/>
    </font>
    <font>
      <sz val="9"/>
      <color rgb="FF000000"/>
      <name val="Calibri"/>
      <family val="2"/>
    </font>
    <font>
      <b/>
      <sz val="14"/>
      <color rgb="FF000000"/>
      <name val="Calibri"/>
      <family val="2"/>
    </font>
    <font>
      <b/>
      <sz val="11"/>
      <color rgb="FF000000"/>
      <name val="Calibri"/>
      <family val="2"/>
    </font>
    <font>
      <b/>
      <sz val="9"/>
      <color rgb="FF000000"/>
      <name val="Calibri"/>
      <family val="2"/>
    </font>
    <font>
      <b/>
      <sz val="12"/>
      <color rgb="FF000000"/>
      <name val="Calibri"/>
      <family val="2"/>
    </font>
    <font>
      <b/>
      <sz val="10"/>
      <color rgb="FF000000"/>
      <name val="Calibri"/>
      <family val="2"/>
    </font>
    <font>
      <b/>
      <sz val="9"/>
      <color rgb="FF000000"/>
      <name val="Calibri"/>
      <family val="2"/>
      <charset val="238"/>
    </font>
  </fonts>
  <fills count="6">
    <fill>
      <patternFill patternType="none"/>
    </fill>
    <fill>
      <patternFill patternType="gray125"/>
    </fill>
    <fill>
      <patternFill patternType="solid">
        <fgColor rgb="FFA0A0A0"/>
      </patternFill>
    </fill>
    <fill>
      <patternFill patternType="solid">
        <fgColor rgb="FFB4B4B4"/>
      </patternFill>
    </fill>
    <fill>
      <patternFill patternType="solid">
        <fgColor rgb="FFD3D3D3"/>
      </patternFill>
    </fill>
    <fill>
      <patternFill patternType="solid">
        <fgColor rgb="FFC8C8C8"/>
      </patternFill>
    </fill>
  </fills>
  <borders count="1">
    <border>
      <left/>
      <right/>
      <top/>
      <bottom/>
      <diagonal/>
    </border>
  </borders>
  <cellStyleXfs count="1">
    <xf numFmtId="0" fontId="0" fillId="0" borderId="0" applyBorder="0"/>
  </cellStyleXfs>
  <cellXfs count="40">
    <xf numFmtId="0" fontId="0" fillId="0" borderId="0" xfId="0"/>
    <xf numFmtId="0" fontId="4" fillId="5" borderId="0" xfId="0" applyFont="1" applyFill="1"/>
    <xf numFmtId="0" fontId="4" fillId="3" borderId="0" xfId="0" applyFont="1" applyFill="1"/>
    <xf numFmtId="0" fontId="4" fillId="3" borderId="0" xfId="0" applyFont="1" applyFill="1" applyAlignment="1">
      <alignment horizontal="center"/>
    </xf>
    <xf numFmtId="0" fontId="4" fillId="3" borderId="0" xfId="0" applyFont="1" applyFill="1" applyAlignment="1">
      <alignment wrapText="1"/>
    </xf>
    <xf numFmtId="0" fontId="1" fillId="0" borderId="0" xfId="0" applyFont="1"/>
    <xf numFmtId="0" fontId="3" fillId="0" borderId="0" xfId="0" applyFont="1"/>
    <xf numFmtId="0" fontId="2" fillId="2" borderId="0" xfId="0" applyFont="1" applyFill="1"/>
    <xf numFmtId="0" fontId="1" fillId="0" borderId="0" xfId="0" applyFont="1" applyAlignment="1">
      <alignment horizontal="justify" vertical="top" wrapText="1"/>
    </xf>
    <xf numFmtId="0" fontId="1" fillId="0" borderId="0" xfId="0" applyFont="1" applyAlignment="1">
      <alignment wrapText="1"/>
    </xf>
    <xf numFmtId="0" fontId="1" fillId="0" borderId="0" xfId="0" applyFont="1" applyAlignment="1">
      <alignment horizontal="center"/>
    </xf>
    <xf numFmtId="0" fontId="4" fillId="4" borderId="0" xfId="0" applyFont="1" applyFill="1" applyAlignment="1">
      <alignment horizontal="center" vertical="center" wrapText="1"/>
    </xf>
    <xf numFmtId="0" fontId="1" fillId="0" borderId="0" xfId="0" applyFont="1" applyAlignment="1">
      <alignment vertical="top"/>
    </xf>
    <xf numFmtId="0" fontId="4" fillId="0" borderId="0" xfId="0" applyFont="1" applyAlignment="1">
      <alignment wrapText="1"/>
    </xf>
    <xf numFmtId="0" fontId="1" fillId="0" borderId="0" xfId="0" applyFont="1" applyAlignment="1">
      <alignment horizontal="justify" wrapText="1"/>
    </xf>
    <xf numFmtId="4" fontId="1" fillId="0" borderId="0" xfId="0" applyNumberFormat="1" applyFont="1"/>
    <xf numFmtId="164" fontId="1" fillId="0" borderId="0" xfId="0" applyNumberFormat="1" applyFont="1" applyProtection="1">
      <protection locked="0"/>
    </xf>
    <xf numFmtId="164" fontId="1" fillId="0" borderId="0" xfId="0" applyNumberFormat="1" applyFont="1"/>
    <xf numFmtId="0" fontId="1" fillId="0" borderId="0" xfId="0" applyFont="1" applyAlignment="1">
      <alignment horizontal="right"/>
    </xf>
    <xf numFmtId="164" fontId="4" fillId="5" borderId="0" xfId="0" applyNumberFormat="1" applyFont="1" applyFill="1"/>
    <xf numFmtId="164" fontId="4" fillId="3" borderId="0" xfId="0" applyNumberFormat="1" applyFont="1" applyFill="1"/>
    <xf numFmtId="0" fontId="5" fillId="2" borderId="0" xfId="0" applyFont="1" applyFill="1"/>
    <xf numFmtId="0" fontId="4" fillId="0" borderId="0" xfId="0" applyFont="1" applyAlignment="1">
      <alignment horizontal="right"/>
    </xf>
    <xf numFmtId="0" fontId="4" fillId="0" borderId="0" xfId="0" applyFont="1"/>
    <xf numFmtId="164" fontId="4" fillId="0" borderId="0" xfId="0" applyNumberFormat="1" applyFont="1"/>
    <xf numFmtId="0" fontId="6" fillId="2" borderId="0" xfId="0" applyFont="1" applyFill="1"/>
    <xf numFmtId="0" fontId="6" fillId="2" borderId="0" xfId="0" applyFont="1" applyFill="1" applyAlignment="1">
      <alignment horizontal="right"/>
    </xf>
    <xf numFmtId="164" fontId="6" fillId="2" borderId="0" xfId="0" applyNumberFormat="1" applyFont="1" applyFill="1" applyAlignment="1">
      <alignment horizontal="right"/>
    </xf>
    <xf numFmtId="0" fontId="2" fillId="0" borderId="0" xfId="0" applyFont="1"/>
    <xf numFmtId="0" fontId="1" fillId="0" borderId="0" xfId="0" applyFont="1"/>
    <xf numFmtId="0" fontId="4" fillId="3" borderId="0" xfId="0" applyFont="1" applyFill="1" applyAlignment="1">
      <alignment wrapText="1"/>
    </xf>
    <xf numFmtId="0" fontId="4" fillId="3" borderId="0" xfId="0" applyFont="1" applyFill="1" applyAlignment="1">
      <alignment horizontal="center"/>
    </xf>
    <xf numFmtId="0" fontId="4" fillId="3" borderId="0" xfId="0" applyFont="1" applyFill="1"/>
    <xf numFmtId="0" fontId="4" fillId="5" borderId="0" xfId="0" applyFont="1" applyFill="1" applyAlignment="1">
      <alignment wrapText="1"/>
    </xf>
    <xf numFmtId="0" fontId="4" fillId="5" borderId="0" xfId="0" applyFont="1" applyFill="1" applyAlignment="1">
      <alignment horizontal="center"/>
    </xf>
    <xf numFmtId="0" fontId="4" fillId="5" borderId="0" xfId="0" applyFont="1" applyFill="1"/>
    <xf numFmtId="0" fontId="1" fillId="0" borderId="0" xfId="0" applyFont="1" applyAlignment="1">
      <alignment horizontal="center" vertical="center" wrapText="1"/>
    </xf>
    <xf numFmtId="0" fontId="1" fillId="0" borderId="0" xfId="0" applyFont="1" applyAlignment="1">
      <alignment horizontal="center"/>
    </xf>
    <xf numFmtId="0" fontId="7" fillId="0" borderId="0" xfId="0" applyFont="1" applyAlignment="1">
      <alignment horizontal="center"/>
    </xf>
    <xf numFmtId="0" fontId="7" fillId="0" borderId="0" xfId="0" applyFont="1" applyAlignment="1">
      <alignment horizontal="left"/>
    </xf>
  </cellXfs>
  <cellStyles count="1">
    <cellStyle name="Normalno"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4"/>
  <sheetViews>
    <sheetView workbookViewId="0">
      <selection activeCell="B3" sqref="B3"/>
    </sheetView>
  </sheetViews>
  <sheetFormatPr defaultRowHeight="12" x14ac:dyDescent="0.2"/>
  <cols>
    <col min="1" max="1" width="35.7109375" style="5" customWidth="1"/>
    <col min="2" max="2" width="53.7109375" style="5" customWidth="1"/>
    <col min="3" max="3" width="9.140625" style="5" customWidth="1"/>
    <col min="4" max="16384" width="9.140625" style="5"/>
  </cols>
  <sheetData>
    <row r="1" spans="1:2" x14ac:dyDescent="0.2">
      <c r="A1" s="39" t="s">
        <v>118</v>
      </c>
      <c r="B1" s="39"/>
    </row>
    <row r="2" spans="1:2" ht="18.75" x14ac:dyDescent="0.3">
      <c r="A2" s="28" t="s">
        <v>0</v>
      </c>
      <c r="B2" s="29"/>
    </row>
    <row r="3" spans="1:2" ht="15" x14ac:dyDescent="0.25">
      <c r="B3" s="6"/>
    </row>
    <row r="4" spans="1:2" ht="15" x14ac:dyDescent="0.25">
      <c r="B4" s="6"/>
    </row>
  </sheetData>
  <sheetProtection formatColumns="0" formatRows="0"/>
  <mergeCells count="2">
    <mergeCell ref="A2:B2"/>
    <mergeCell ref="A1:B1"/>
  </mergeCells>
  <pageMargins left="0.6" right="0.6" top="0.75" bottom="0.75" header="0.3" footer="0.3"/>
  <pageSetup paperSize="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D18"/>
  <sheetViews>
    <sheetView workbookViewId="0">
      <selection activeCell="B1" sqref="B1:D1"/>
    </sheetView>
  </sheetViews>
  <sheetFormatPr defaultRowHeight="12" x14ac:dyDescent="0.2"/>
  <cols>
    <col min="1" max="1" width="3.7109375" style="5" customWidth="1"/>
    <col min="2" max="2" width="7.7109375" style="5" customWidth="1"/>
    <col min="3" max="3" width="53.7109375" style="5" customWidth="1"/>
    <col min="4" max="4" width="24.7109375" style="5" customWidth="1"/>
    <col min="5" max="5" width="9.140625" style="5" customWidth="1"/>
    <col min="6" max="16384" width="9.140625" style="5"/>
  </cols>
  <sheetData>
    <row r="1" spans="2:4" x14ac:dyDescent="0.2">
      <c r="B1" s="38" t="s">
        <v>118</v>
      </c>
      <c r="C1" s="37"/>
      <c r="D1" s="37"/>
    </row>
    <row r="2" spans="2:4" ht="15.75" x14ac:dyDescent="0.25">
      <c r="B2" s="21"/>
      <c r="C2" s="21" t="s">
        <v>0</v>
      </c>
      <c r="D2" s="21"/>
    </row>
    <row r="4" spans="2:4" ht="15.75" x14ac:dyDescent="0.25">
      <c r="B4" s="21"/>
      <c r="C4" s="21" t="s">
        <v>112</v>
      </c>
      <c r="D4" s="21"/>
    </row>
    <row r="6" spans="2:4" x14ac:dyDescent="0.2">
      <c r="B6" s="22" t="s">
        <v>7</v>
      </c>
      <c r="C6" s="23" t="s">
        <v>8</v>
      </c>
      <c r="D6" s="24">
        <f>'1. GRAĐEVINSKO OBRTNIČKI RADOVI'!F126</f>
        <v>0</v>
      </c>
    </row>
    <row r="7" spans="2:4" x14ac:dyDescent="0.2">
      <c r="B7" s="18" t="s">
        <v>18</v>
      </c>
      <c r="C7" s="5" t="s">
        <v>19</v>
      </c>
      <c r="D7" s="17">
        <f>'1. GRAĐEVINSKO OBRTNIČKI RADOVI'!F124</f>
        <v>0</v>
      </c>
    </row>
    <row r="8" spans="2:4" ht="12.75" x14ac:dyDescent="0.2">
      <c r="B8" s="25"/>
      <c r="C8" s="26" t="s">
        <v>113</v>
      </c>
      <c r="D8" s="27">
        <f>SUM(D6)</f>
        <v>0</v>
      </c>
    </row>
    <row r="9" spans="2:4" ht="12.75" x14ac:dyDescent="0.2">
      <c r="B9" s="25"/>
      <c r="C9" s="26" t="s">
        <v>114</v>
      </c>
      <c r="D9" s="27">
        <f>ROUND(D8*25/100,2)</f>
        <v>0</v>
      </c>
    </row>
    <row r="10" spans="2:4" ht="12.75" x14ac:dyDescent="0.2">
      <c r="B10" s="25"/>
      <c r="C10" s="26" t="s">
        <v>115</v>
      </c>
      <c r="D10" s="27">
        <f>D8+D9</f>
        <v>0</v>
      </c>
    </row>
    <row r="13" spans="2:4" x14ac:dyDescent="0.2">
      <c r="C13" s="9"/>
    </row>
    <row r="14" spans="2:4" x14ac:dyDescent="0.2">
      <c r="C14" s="36" t="s">
        <v>116</v>
      </c>
    </row>
    <row r="15" spans="2:4" x14ac:dyDescent="0.2">
      <c r="C15" s="36"/>
    </row>
    <row r="16" spans="2:4" x14ac:dyDescent="0.2">
      <c r="C16" s="36"/>
    </row>
    <row r="17" spans="3:3" x14ac:dyDescent="0.2">
      <c r="C17" s="36" t="s">
        <v>117</v>
      </c>
    </row>
    <row r="18" spans="3:3" x14ac:dyDescent="0.2">
      <c r="C18" s="9"/>
    </row>
  </sheetData>
  <sheetProtection formatColumns="0" formatRows="0"/>
  <mergeCells count="1">
    <mergeCell ref="B1:D1"/>
  </mergeCells>
  <pageMargins left="0.6" right="0.6" top="0.75" bottom="0.75" header="0.3" footer="0.3"/>
  <pageSetup paperSize="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10"/>
  <sheetViews>
    <sheetView workbookViewId="0">
      <selection sqref="A1:B1"/>
    </sheetView>
  </sheetViews>
  <sheetFormatPr defaultRowHeight="12" x14ac:dyDescent="0.2"/>
  <cols>
    <col min="1" max="1" width="3.7109375" style="5" customWidth="1"/>
    <col min="2" max="2" width="81.7109375" style="5" customWidth="1"/>
    <col min="3" max="3" width="3.7109375" style="5" customWidth="1"/>
    <col min="4" max="4" width="9.140625" style="5" customWidth="1"/>
    <col min="5" max="16384" width="9.140625" style="5"/>
  </cols>
  <sheetData>
    <row r="1" spans="1:3" x14ac:dyDescent="0.2">
      <c r="A1" s="38" t="s">
        <v>118</v>
      </c>
      <c r="B1" s="37"/>
    </row>
    <row r="2" spans="1:3" ht="18.75" x14ac:dyDescent="0.3">
      <c r="A2" s="7"/>
      <c r="B2" s="7" t="s">
        <v>0</v>
      </c>
      <c r="C2" s="7"/>
    </row>
    <row r="4" spans="1:3" ht="18.75" x14ac:dyDescent="0.3">
      <c r="A4" s="7"/>
      <c r="B4" s="7" t="s">
        <v>1</v>
      </c>
      <c r="C4" s="7"/>
    </row>
    <row r="6" spans="1:3" ht="312" x14ac:dyDescent="0.2">
      <c r="B6" s="8" t="s">
        <v>2</v>
      </c>
    </row>
    <row r="7" spans="1:3" ht="336" x14ac:dyDescent="0.2">
      <c r="B7" s="8" t="s">
        <v>3</v>
      </c>
    </row>
    <row r="8" spans="1:3" ht="300" x14ac:dyDescent="0.2">
      <c r="B8" s="8" t="s">
        <v>4</v>
      </c>
    </row>
    <row r="9" spans="1:3" ht="312" x14ac:dyDescent="0.2">
      <c r="B9" s="8" t="s">
        <v>5</v>
      </c>
    </row>
    <row r="10" spans="1:3" ht="276" x14ac:dyDescent="0.2">
      <c r="B10" s="8" t="s">
        <v>6</v>
      </c>
    </row>
  </sheetData>
  <sheetProtection formatColumns="0" formatRows="0"/>
  <mergeCells count="1">
    <mergeCell ref="A1:B1"/>
  </mergeCells>
  <pageMargins left="0.6" right="0.6" top="0.75" bottom="0.75" header="0.3" footer="0.3"/>
  <pageSetup paperSize="9"/>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F133"/>
  <sheetViews>
    <sheetView tabSelected="1" workbookViewId="0">
      <selection activeCell="A2" sqref="A2:F2"/>
    </sheetView>
  </sheetViews>
  <sheetFormatPr defaultRowHeight="12" x14ac:dyDescent="0.2"/>
  <cols>
    <col min="1" max="1" width="9.7109375" style="5" customWidth="1"/>
    <col min="2" max="2" width="37.7109375" style="9" customWidth="1"/>
    <col min="3" max="3" width="7.7109375" style="10" customWidth="1"/>
    <col min="4" max="5" width="10.7109375" style="5" customWidth="1"/>
    <col min="6" max="6" width="12.7109375" style="5" customWidth="1"/>
    <col min="7" max="7" width="9.140625" style="5" customWidth="1"/>
    <col min="8" max="16384" width="9.140625" style="5"/>
  </cols>
  <sheetData>
    <row r="2" spans="1:6" x14ac:dyDescent="0.2">
      <c r="A2" s="38" t="s">
        <v>118</v>
      </c>
      <c r="B2" s="37"/>
      <c r="C2" s="37"/>
      <c r="D2" s="37"/>
      <c r="E2" s="37"/>
      <c r="F2" s="37"/>
    </row>
    <row r="4" spans="1:6" x14ac:dyDescent="0.2">
      <c r="A4" s="2" t="s">
        <v>7</v>
      </c>
      <c r="B4" s="30" t="s">
        <v>8</v>
      </c>
      <c r="C4" s="31"/>
      <c r="D4" s="32"/>
      <c r="E4" s="32"/>
      <c r="F4" s="32"/>
    </row>
    <row r="6" spans="1:6" x14ac:dyDescent="0.2">
      <c r="A6" s="2"/>
      <c r="B6" s="4" t="s">
        <v>1</v>
      </c>
      <c r="C6" s="3"/>
      <c r="D6" s="2"/>
      <c r="E6" s="2"/>
      <c r="F6" s="2"/>
    </row>
    <row r="8" spans="1:6" ht="409.5" x14ac:dyDescent="0.2">
      <c r="B8" s="8" t="s">
        <v>9</v>
      </c>
    </row>
    <row r="9" spans="1:6" ht="409.5" x14ac:dyDescent="0.2">
      <c r="B9" s="8" t="s">
        <v>10</v>
      </c>
    </row>
    <row r="10" spans="1:6" ht="72" x14ac:dyDescent="0.2">
      <c r="B10" s="8" t="s">
        <v>11</v>
      </c>
    </row>
    <row r="12" spans="1:6" ht="30" customHeight="1" x14ac:dyDescent="0.2">
      <c r="A12" s="11" t="s">
        <v>12</v>
      </c>
      <c r="B12" s="11" t="s">
        <v>13</v>
      </c>
      <c r="C12" s="11" t="s">
        <v>14</v>
      </c>
      <c r="D12" s="11" t="s">
        <v>15</v>
      </c>
      <c r="E12" s="11" t="s">
        <v>16</v>
      </c>
      <c r="F12" s="11" t="s">
        <v>17</v>
      </c>
    </row>
    <row r="14" spans="1:6" x14ac:dyDescent="0.2">
      <c r="A14" s="1" t="s">
        <v>18</v>
      </c>
      <c r="B14" s="33" t="s">
        <v>19</v>
      </c>
      <c r="C14" s="34"/>
      <c r="D14" s="35"/>
      <c r="E14" s="35"/>
      <c r="F14" s="35"/>
    </row>
    <row r="16" spans="1:6" x14ac:dyDescent="0.2">
      <c r="A16" s="12" t="s">
        <v>20</v>
      </c>
      <c r="B16" s="13" t="s">
        <v>21</v>
      </c>
    </row>
    <row r="17" spans="1:6" ht="84" x14ac:dyDescent="0.2">
      <c r="B17" s="8" t="s">
        <v>22</v>
      </c>
    </row>
    <row r="18" spans="1:6" x14ac:dyDescent="0.2">
      <c r="B18" s="14" t="s">
        <v>23</v>
      </c>
      <c r="C18" s="10" t="s">
        <v>24</v>
      </c>
      <c r="D18" s="15">
        <v>1</v>
      </c>
      <c r="E18" s="16"/>
      <c r="F18" s="17">
        <f>ROUND(D18*E18,2)</f>
        <v>0</v>
      </c>
    </row>
    <row r="20" spans="1:6" x14ac:dyDescent="0.2">
      <c r="A20" s="12" t="s">
        <v>25</v>
      </c>
      <c r="B20" s="13" t="s">
        <v>26</v>
      </c>
    </row>
    <row r="21" spans="1:6" ht="120" x14ac:dyDescent="0.2">
      <c r="B21" s="8" t="s">
        <v>27</v>
      </c>
    </row>
    <row r="22" spans="1:6" x14ac:dyDescent="0.2">
      <c r="B22" s="14" t="s">
        <v>23</v>
      </c>
      <c r="C22" s="10" t="s">
        <v>24</v>
      </c>
      <c r="D22" s="15">
        <v>1</v>
      </c>
      <c r="E22" s="16"/>
      <c r="F22" s="17">
        <f>ROUND(D22*E22,2)</f>
        <v>0</v>
      </c>
    </row>
    <row r="24" spans="1:6" x14ac:dyDescent="0.2">
      <c r="A24" s="12" t="s">
        <v>28</v>
      </c>
      <c r="B24" s="13" t="s">
        <v>29</v>
      </c>
    </row>
    <row r="25" spans="1:6" ht="60" x14ac:dyDescent="0.2">
      <c r="B25" s="8" t="s">
        <v>30</v>
      </c>
    </row>
    <row r="26" spans="1:6" x14ac:dyDescent="0.2">
      <c r="B26" s="14" t="s">
        <v>31</v>
      </c>
      <c r="C26" s="10" t="s">
        <v>32</v>
      </c>
      <c r="D26" s="15">
        <v>181.6</v>
      </c>
      <c r="E26" s="16"/>
      <c r="F26" s="17">
        <f>ROUND(D26*E26,2)</f>
        <v>0</v>
      </c>
    </row>
    <row r="28" spans="1:6" x14ac:dyDescent="0.2">
      <c r="A28" s="12" t="s">
        <v>33</v>
      </c>
      <c r="B28" s="13" t="s">
        <v>34</v>
      </c>
    </row>
    <row r="29" spans="1:6" ht="156" x14ac:dyDescent="0.2">
      <c r="B29" s="8" t="s">
        <v>35</v>
      </c>
    </row>
    <row r="30" spans="1:6" x14ac:dyDescent="0.2">
      <c r="B30" s="14" t="s">
        <v>23</v>
      </c>
      <c r="C30" s="10" t="s">
        <v>32</v>
      </c>
      <c r="D30" s="15">
        <v>200</v>
      </c>
      <c r="E30" s="16"/>
      <c r="F30" s="17">
        <f>ROUND(D30*E30,2)</f>
        <v>0</v>
      </c>
    </row>
    <row r="32" spans="1:6" x14ac:dyDescent="0.2">
      <c r="A32" s="12" t="s">
        <v>36</v>
      </c>
      <c r="B32" s="13" t="s">
        <v>37</v>
      </c>
    </row>
    <row r="33" spans="1:6" ht="108" x14ac:dyDescent="0.2">
      <c r="B33" s="8" t="s">
        <v>38</v>
      </c>
    </row>
    <row r="34" spans="1:6" x14ac:dyDescent="0.2">
      <c r="B34" s="14" t="s">
        <v>23</v>
      </c>
      <c r="C34" s="10" t="s">
        <v>39</v>
      </c>
      <c r="D34" s="15">
        <v>18</v>
      </c>
      <c r="E34" s="16"/>
      <c r="F34" s="17">
        <f>ROUND(D34*E34,2)</f>
        <v>0</v>
      </c>
    </row>
    <row r="36" spans="1:6" ht="24" x14ac:dyDescent="0.2">
      <c r="A36" s="12" t="s">
        <v>40</v>
      </c>
      <c r="B36" s="13" t="s">
        <v>41</v>
      </c>
    </row>
    <row r="37" spans="1:6" ht="96" x14ac:dyDescent="0.2">
      <c r="B37" s="8" t="s">
        <v>42</v>
      </c>
    </row>
    <row r="38" spans="1:6" x14ac:dyDescent="0.2">
      <c r="B38" s="14" t="s">
        <v>23</v>
      </c>
      <c r="C38" s="10" t="s">
        <v>39</v>
      </c>
      <c r="D38" s="15">
        <v>20</v>
      </c>
      <c r="E38" s="16"/>
      <c r="F38" s="17">
        <f>ROUND(D38*E38,2)</f>
        <v>0</v>
      </c>
    </row>
    <row r="40" spans="1:6" x14ac:dyDescent="0.2">
      <c r="A40" s="12" t="s">
        <v>43</v>
      </c>
      <c r="B40" s="13" t="s">
        <v>44</v>
      </c>
    </row>
    <row r="41" spans="1:6" ht="228" x14ac:dyDescent="0.2">
      <c r="B41" s="8" t="s">
        <v>45</v>
      </c>
    </row>
    <row r="42" spans="1:6" x14ac:dyDescent="0.2">
      <c r="B42" s="14" t="s">
        <v>46</v>
      </c>
      <c r="C42" s="10" t="s">
        <v>32</v>
      </c>
      <c r="D42" s="15">
        <v>200</v>
      </c>
      <c r="E42" s="16"/>
      <c r="F42" s="17">
        <f>ROUND(D42*E42,2)</f>
        <v>0</v>
      </c>
    </row>
    <row r="43" spans="1:6" x14ac:dyDescent="0.2">
      <c r="B43" s="14" t="s">
        <v>47</v>
      </c>
      <c r="C43" s="10" t="s">
        <v>32</v>
      </c>
      <c r="D43" s="15">
        <v>200</v>
      </c>
      <c r="E43" s="16"/>
      <c r="F43" s="17">
        <f>ROUND(D43*E43,2)</f>
        <v>0</v>
      </c>
    </row>
    <row r="44" spans="1:6" x14ac:dyDescent="0.2">
      <c r="E44" s="18" t="s">
        <v>48</v>
      </c>
      <c r="F44" s="17">
        <f>SUM(F42:F43)</f>
        <v>0</v>
      </c>
    </row>
    <row r="46" spans="1:6" x14ac:dyDescent="0.2">
      <c r="A46" s="12" t="s">
        <v>49</v>
      </c>
      <c r="B46" s="13" t="s">
        <v>50</v>
      </c>
    </row>
    <row r="47" spans="1:6" ht="180" x14ac:dyDescent="0.2">
      <c r="B47" s="8" t="s">
        <v>51</v>
      </c>
    </row>
    <row r="48" spans="1:6" x14ac:dyDescent="0.2">
      <c r="B48" s="14" t="s">
        <v>23</v>
      </c>
      <c r="C48" s="10" t="s">
        <v>32</v>
      </c>
      <c r="D48" s="15">
        <v>200</v>
      </c>
      <c r="E48" s="16"/>
      <c r="F48" s="17">
        <f>ROUND(D48*E48,2)</f>
        <v>0</v>
      </c>
    </row>
    <row r="50" spans="1:6" x14ac:dyDescent="0.2">
      <c r="A50" s="12" t="s">
        <v>52</v>
      </c>
      <c r="B50" s="13" t="s">
        <v>53</v>
      </c>
    </row>
    <row r="51" spans="1:6" ht="84" x14ac:dyDescent="0.2">
      <c r="B51" s="8" t="s">
        <v>54</v>
      </c>
    </row>
    <row r="52" spans="1:6" x14ac:dyDescent="0.2">
      <c r="B52" s="14" t="s">
        <v>23</v>
      </c>
      <c r="C52" s="10" t="s">
        <v>32</v>
      </c>
      <c r="D52" s="15">
        <v>216.5</v>
      </c>
      <c r="E52" s="16"/>
      <c r="F52" s="17">
        <f>ROUND(D52*E52,2)</f>
        <v>0</v>
      </c>
    </row>
    <row r="54" spans="1:6" x14ac:dyDescent="0.2">
      <c r="A54" s="12" t="s">
        <v>55</v>
      </c>
      <c r="B54" s="13" t="s">
        <v>56</v>
      </c>
    </row>
    <row r="55" spans="1:6" ht="240" x14ac:dyDescent="0.2">
      <c r="B55" s="8" t="s">
        <v>57</v>
      </c>
    </row>
    <row r="56" spans="1:6" x14ac:dyDescent="0.2">
      <c r="B56" s="14" t="s">
        <v>58</v>
      </c>
      <c r="C56" s="10" t="s">
        <v>59</v>
      </c>
      <c r="D56" s="15">
        <v>60</v>
      </c>
      <c r="E56" s="16"/>
      <c r="F56" s="17">
        <f>ROUND(D56*E56,2)</f>
        <v>0</v>
      </c>
    </row>
    <row r="58" spans="1:6" x14ac:dyDescent="0.2">
      <c r="A58" s="12" t="s">
        <v>60</v>
      </c>
      <c r="B58" s="13" t="s">
        <v>61</v>
      </c>
    </row>
    <row r="59" spans="1:6" ht="120" x14ac:dyDescent="0.2">
      <c r="B59" s="8" t="s">
        <v>62</v>
      </c>
    </row>
    <row r="60" spans="1:6" x14ac:dyDescent="0.2">
      <c r="B60" s="14" t="s">
        <v>23</v>
      </c>
      <c r="C60" s="10" t="s">
        <v>32</v>
      </c>
      <c r="D60" s="15">
        <v>250</v>
      </c>
      <c r="E60" s="16"/>
      <c r="F60" s="17">
        <f>ROUND(D60*E60,2)</f>
        <v>0</v>
      </c>
    </row>
    <row r="62" spans="1:6" x14ac:dyDescent="0.2">
      <c r="A62" s="12" t="s">
        <v>63</v>
      </c>
      <c r="B62" s="13" t="s">
        <v>64</v>
      </c>
    </row>
    <row r="63" spans="1:6" ht="156" x14ac:dyDescent="0.2">
      <c r="B63" s="8" t="s">
        <v>65</v>
      </c>
    </row>
    <row r="64" spans="1:6" x14ac:dyDescent="0.2">
      <c r="B64" s="14" t="s">
        <v>23</v>
      </c>
      <c r="C64" s="10" t="s">
        <v>32</v>
      </c>
      <c r="D64" s="15">
        <v>250</v>
      </c>
      <c r="E64" s="16"/>
      <c r="F64" s="17">
        <f>ROUND(D64*E64,2)</f>
        <v>0</v>
      </c>
    </row>
    <row r="66" spans="1:6" x14ac:dyDescent="0.2">
      <c r="A66" s="12" t="s">
        <v>66</v>
      </c>
      <c r="B66" s="13" t="s">
        <v>67</v>
      </c>
    </row>
    <row r="67" spans="1:6" ht="60" x14ac:dyDescent="0.2">
      <c r="B67" s="8" t="s">
        <v>68</v>
      </c>
    </row>
    <row r="68" spans="1:6" x14ac:dyDescent="0.2">
      <c r="B68" s="14" t="s">
        <v>23</v>
      </c>
      <c r="C68" s="10" t="s">
        <v>59</v>
      </c>
      <c r="D68" s="15">
        <v>153.19999999999999</v>
      </c>
      <c r="E68" s="16"/>
      <c r="F68" s="17">
        <f>ROUND(D68*E68,2)</f>
        <v>0</v>
      </c>
    </row>
    <row r="70" spans="1:6" x14ac:dyDescent="0.2">
      <c r="A70" s="12" t="s">
        <v>69</v>
      </c>
      <c r="B70" s="13" t="s">
        <v>70</v>
      </c>
    </row>
    <row r="71" spans="1:6" ht="144" x14ac:dyDescent="0.2">
      <c r="B71" s="8" t="s">
        <v>71</v>
      </c>
    </row>
    <row r="72" spans="1:6" x14ac:dyDescent="0.2">
      <c r="B72" s="14" t="s">
        <v>72</v>
      </c>
      <c r="C72" s="10" t="s">
        <v>32</v>
      </c>
      <c r="D72" s="15">
        <v>150</v>
      </c>
      <c r="E72" s="16"/>
      <c r="F72" s="17">
        <f>ROUND(D72*E72,2)</f>
        <v>0</v>
      </c>
    </row>
    <row r="73" spans="1:6" x14ac:dyDescent="0.2">
      <c r="B73" s="14" t="s">
        <v>73</v>
      </c>
      <c r="C73" s="10" t="s">
        <v>32</v>
      </c>
      <c r="D73" s="15">
        <v>360</v>
      </c>
      <c r="E73" s="16"/>
      <c r="F73" s="17">
        <f>ROUND(D73*E73,2)</f>
        <v>0</v>
      </c>
    </row>
    <row r="74" spans="1:6" x14ac:dyDescent="0.2">
      <c r="E74" s="18" t="s">
        <v>48</v>
      </c>
      <c r="F74" s="17">
        <f>SUM(F72:F73)</f>
        <v>0</v>
      </c>
    </row>
    <row r="76" spans="1:6" x14ac:dyDescent="0.2">
      <c r="A76" s="12" t="s">
        <v>74</v>
      </c>
      <c r="B76" s="13" t="s">
        <v>75</v>
      </c>
    </row>
    <row r="77" spans="1:6" ht="216" x14ac:dyDescent="0.2">
      <c r="B77" s="8" t="s">
        <v>76</v>
      </c>
    </row>
    <row r="78" spans="1:6" x14ac:dyDescent="0.2">
      <c r="B78" s="14" t="s">
        <v>23</v>
      </c>
      <c r="C78" s="10" t="s">
        <v>32</v>
      </c>
      <c r="D78" s="15">
        <v>200</v>
      </c>
      <c r="E78" s="16"/>
      <c r="F78" s="17">
        <f>ROUND(D78*E78,2)</f>
        <v>0</v>
      </c>
    </row>
    <row r="80" spans="1:6" x14ac:dyDescent="0.2">
      <c r="A80" s="12" t="s">
        <v>77</v>
      </c>
      <c r="B80" s="13" t="s">
        <v>78</v>
      </c>
    </row>
    <row r="81" spans="1:6" ht="96" x14ac:dyDescent="0.2">
      <c r="B81" s="8" t="s">
        <v>79</v>
      </c>
    </row>
    <row r="82" spans="1:6" x14ac:dyDescent="0.2">
      <c r="B82" s="14" t="s">
        <v>72</v>
      </c>
      <c r="C82" s="10" t="s">
        <v>32</v>
      </c>
      <c r="D82" s="15">
        <v>440</v>
      </c>
      <c r="E82" s="16"/>
      <c r="F82" s="17">
        <f>ROUND(D82*E82,2)</f>
        <v>0</v>
      </c>
    </row>
    <row r="83" spans="1:6" x14ac:dyDescent="0.2">
      <c r="B83" s="14" t="s">
        <v>73</v>
      </c>
      <c r="C83" s="10" t="s">
        <v>32</v>
      </c>
      <c r="D83" s="15">
        <v>360</v>
      </c>
      <c r="E83" s="16"/>
      <c r="F83" s="17">
        <f>ROUND(D83*E83,2)</f>
        <v>0</v>
      </c>
    </row>
    <row r="84" spans="1:6" x14ac:dyDescent="0.2">
      <c r="E84" s="18" t="s">
        <v>48</v>
      </c>
      <c r="F84" s="17">
        <f>SUM(F82:F83)</f>
        <v>0</v>
      </c>
    </row>
    <row r="86" spans="1:6" x14ac:dyDescent="0.2">
      <c r="A86" s="12" t="s">
        <v>80</v>
      </c>
      <c r="B86" s="13" t="s">
        <v>81</v>
      </c>
    </row>
    <row r="87" spans="1:6" ht="156" x14ac:dyDescent="0.2">
      <c r="B87" s="8" t="s">
        <v>82</v>
      </c>
    </row>
    <row r="88" spans="1:6" ht="24" x14ac:dyDescent="0.2">
      <c r="B88" s="14" t="s">
        <v>83</v>
      </c>
      <c r="C88" s="10" t="s">
        <v>32</v>
      </c>
      <c r="D88" s="15">
        <v>400</v>
      </c>
      <c r="E88" s="16"/>
      <c r="F88" s="17">
        <f>ROUND(D88*E88,2)</f>
        <v>0</v>
      </c>
    </row>
    <row r="89" spans="1:6" x14ac:dyDescent="0.2">
      <c r="B89" s="14" t="s">
        <v>84</v>
      </c>
      <c r="C89" s="10" t="s">
        <v>32</v>
      </c>
      <c r="D89" s="15">
        <v>360</v>
      </c>
      <c r="E89" s="16"/>
      <c r="F89" s="17">
        <f>ROUND(D89*E89,2)</f>
        <v>0</v>
      </c>
    </row>
    <row r="90" spans="1:6" x14ac:dyDescent="0.2">
      <c r="E90" s="18" t="s">
        <v>48</v>
      </c>
      <c r="F90" s="17">
        <f>SUM(F88:F89)</f>
        <v>0</v>
      </c>
    </row>
    <row r="92" spans="1:6" x14ac:dyDescent="0.2">
      <c r="A92" s="12" t="s">
        <v>85</v>
      </c>
      <c r="B92" s="13" t="s">
        <v>86</v>
      </c>
    </row>
    <row r="93" spans="1:6" ht="216" x14ac:dyDescent="0.2">
      <c r="B93" s="8" t="s">
        <v>87</v>
      </c>
    </row>
    <row r="94" spans="1:6" x14ac:dyDescent="0.2">
      <c r="B94" s="14" t="s">
        <v>88</v>
      </c>
      <c r="C94" s="10" t="s">
        <v>32</v>
      </c>
      <c r="D94" s="15">
        <v>211.4</v>
      </c>
      <c r="E94" s="16"/>
      <c r="F94" s="17">
        <f>ROUND(D94*E94,2)</f>
        <v>0</v>
      </c>
    </row>
    <row r="96" spans="1:6" x14ac:dyDescent="0.2">
      <c r="A96" s="12" t="s">
        <v>89</v>
      </c>
      <c r="B96" s="13" t="s">
        <v>90</v>
      </c>
    </row>
    <row r="97" spans="1:6" ht="168" x14ac:dyDescent="0.2">
      <c r="B97" s="8" t="s">
        <v>91</v>
      </c>
    </row>
    <row r="98" spans="1:6" x14ac:dyDescent="0.2">
      <c r="B98" s="14" t="s">
        <v>90</v>
      </c>
      <c r="C98" s="10" t="s">
        <v>32</v>
      </c>
      <c r="D98" s="15">
        <v>200</v>
      </c>
      <c r="E98" s="16"/>
      <c r="F98" s="17">
        <f>ROUND(D98*E98,2)</f>
        <v>0</v>
      </c>
    </row>
    <row r="100" spans="1:6" x14ac:dyDescent="0.2">
      <c r="A100" s="12" t="s">
        <v>92</v>
      </c>
      <c r="B100" s="13" t="s">
        <v>93</v>
      </c>
    </row>
    <row r="101" spans="1:6" ht="264" x14ac:dyDescent="0.2">
      <c r="B101" s="8" t="s">
        <v>94</v>
      </c>
    </row>
    <row r="102" spans="1:6" ht="240" x14ac:dyDescent="0.2">
      <c r="B102" s="8" t="s">
        <v>95</v>
      </c>
    </row>
    <row r="103" spans="1:6" ht="60" x14ac:dyDescent="0.2">
      <c r="B103" s="8" t="s">
        <v>96</v>
      </c>
    </row>
    <row r="104" spans="1:6" x14ac:dyDescent="0.2">
      <c r="B104" s="14" t="s">
        <v>23</v>
      </c>
      <c r="C104" s="10" t="s">
        <v>39</v>
      </c>
      <c r="D104" s="15">
        <v>2</v>
      </c>
      <c r="E104" s="16"/>
      <c r="F104" s="17">
        <f>ROUND(D104*E104,2)</f>
        <v>0</v>
      </c>
    </row>
    <row r="106" spans="1:6" x14ac:dyDescent="0.2">
      <c r="A106" s="12" t="s">
        <v>97</v>
      </c>
      <c r="B106" s="13" t="s">
        <v>98</v>
      </c>
    </row>
    <row r="107" spans="1:6" ht="264" x14ac:dyDescent="0.2">
      <c r="B107" s="8" t="s">
        <v>99</v>
      </c>
    </row>
    <row r="108" spans="1:6" ht="240" x14ac:dyDescent="0.2">
      <c r="B108" s="8" t="s">
        <v>100</v>
      </c>
    </row>
    <row r="109" spans="1:6" ht="60" x14ac:dyDescent="0.2">
      <c r="B109" s="8" t="s">
        <v>96</v>
      </c>
    </row>
    <row r="110" spans="1:6" x14ac:dyDescent="0.2">
      <c r="B110" s="14" t="s">
        <v>23</v>
      </c>
      <c r="C110" s="10" t="s">
        <v>39</v>
      </c>
      <c r="D110" s="15">
        <v>2</v>
      </c>
      <c r="E110" s="16"/>
      <c r="F110" s="17">
        <f>ROUND(D110*E110,2)</f>
        <v>0</v>
      </c>
    </row>
    <row r="112" spans="1:6" x14ac:dyDescent="0.2">
      <c r="A112" s="12" t="s">
        <v>101</v>
      </c>
      <c r="B112" s="13" t="s">
        <v>102</v>
      </c>
    </row>
    <row r="113" spans="1:6" ht="132" x14ac:dyDescent="0.2">
      <c r="B113" s="8" t="s">
        <v>103</v>
      </c>
    </row>
    <row r="114" spans="1:6" x14ac:dyDescent="0.2">
      <c r="B114" s="14" t="s">
        <v>23</v>
      </c>
      <c r="C114" s="10" t="s">
        <v>39</v>
      </c>
      <c r="D114" s="15">
        <v>22</v>
      </c>
      <c r="E114" s="16"/>
      <c r="F114" s="17">
        <f>ROUND(D114*E114,2)</f>
        <v>0</v>
      </c>
    </row>
    <row r="116" spans="1:6" x14ac:dyDescent="0.2">
      <c r="A116" s="12" t="s">
        <v>104</v>
      </c>
      <c r="B116" s="13" t="s">
        <v>105</v>
      </c>
    </row>
    <row r="117" spans="1:6" ht="144" x14ac:dyDescent="0.2">
      <c r="B117" s="8" t="s">
        <v>106</v>
      </c>
    </row>
    <row r="118" spans="1:6" x14ac:dyDescent="0.2">
      <c r="B118" s="14" t="s">
        <v>23</v>
      </c>
      <c r="C118" s="10" t="s">
        <v>24</v>
      </c>
      <c r="D118" s="15">
        <v>1</v>
      </c>
      <c r="E118" s="16"/>
      <c r="F118" s="17">
        <f>ROUND(D118*E118,2)</f>
        <v>0</v>
      </c>
    </row>
    <row r="120" spans="1:6" x14ac:dyDescent="0.2">
      <c r="A120" s="12" t="s">
        <v>107</v>
      </c>
      <c r="B120" s="13" t="s">
        <v>108</v>
      </c>
    </row>
    <row r="121" spans="1:6" ht="72" x14ac:dyDescent="0.2">
      <c r="B121" s="8" t="s">
        <v>109</v>
      </c>
    </row>
    <row r="122" spans="1:6" x14ac:dyDescent="0.2">
      <c r="B122" s="14" t="s">
        <v>23</v>
      </c>
      <c r="C122" s="10" t="s">
        <v>39</v>
      </c>
      <c r="D122" s="15">
        <v>20</v>
      </c>
      <c r="E122" s="16"/>
      <c r="F122" s="17">
        <f>ROUND(D122*E122,2)</f>
        <v>0</v>
      </c>
    </row>
    <row r="124" spans="1:6" x14ac:dyDescent="0.2">
      <c r="A124" s="1" t="s">
        <v>18</v>
      </c>
      <c r="B124" s="33" t="s">
        <v>110</v>
      </c>
      <c r="C124" s="34"/>
      <c r="D124" s="35"/>
      <c r="E124" s="35"/>
      <c r="F124" s="19">
        <f>SUM(F18,F22,F26,F30,F34,F38,F44,F48,F52,F56,F60,F64,F68,F74,F78,F84,F90,F94,F98,F104,F110,F114,F118,F122)</f>
        <v>0</v>
      </c>
    </row>
    <row r="126" spans="1:6" x14ac:dyDescent="0.2">
      <c r="A126" s="2" t="s">
        <v>7</v>
      </c>
      <c r="B126" s="30" t="s">
        <v>111</v>
      </c>
      <c r="C126" s="31"/>
      <c r="D126" s="32"/>
      <c r="E126" s="32"/>
      <c r="F126" s="20">
        <f>SUM(F124)</f>
        <v>0</v>
      </c>
    </row>
    <row r="130" spans="2:2" x14ac:dyDescent="0.2">
      <c r="B130" s="36" t="s">
        <v>116</v>
      </c>
    </row>
    <row r="131" spans="2:2" x14ac:dyDescent="0.2">
      <c r="B131" s="36"/>
    </row>
    <row r="132" spans="2:2" x14ac:dyDescent="0.2">
      <c r="B132" s="36"/>
    </row>
    <row r="133" spans="2:2" x14ac:dyDescent="0.2">
      <c r="B133" s="36" t="s">
        <v>117</v>
      </c>
    </row>
  </sheetData>
  <sheetProtection formatColumns="0" formatRows="0"/>
  <mergeCells count="5">
    <mergeCell ref="B4:F4"/>
    <mergeCell ref="B14:F14"/>
    <mergeCell ref="B124:E124"/>
    <mergeCell ref="B126:E126"/>
    <mergeCell ref="A2:F2"/>
  </mergeCells>
  <pageMargins left="0.6" right="0.6" top="0.75" bottom="0.75" header="0.3" footer="0.3"/>
  <pageSetup paperSize="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4</vt:i4>
      </vt:variant>
      <vt:variant>
        <vt:lpstr>Imenovani rasponi</vt:lpstr>
      </vt:variant>
      <vt:variant>
        <vt:i4>1</vt:i4>
      </vt:variant>
    </vt:vector>
  </HeadingPairs>
  <TitlesOfParts>
    <vt:vector size="5" baseType="lpstr">
      <vt:lpstr>NASLOVNICA</vt:lpstr>
      <vt:lpstr>REKAPITULACIJA</vt:lpstr>
      <vt:lpstr>OPĆI UVJETI</vt:lpstr>
      <vt:lpstr>1. GRAĐEVINSKO OBRTNIČKI RADOVI</vt:lpstr>
      <vt:lpstr>'1. GRAĐEVINSKO OBRTNIČKI RADOVI'!Ispis_naslova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Jasmina Horvatović</cp:lastModifiedBy>
  <dcterms:created xsi:type="dcterms:W3CDTF">2025-03-18T13:36:50Z</dcterms:created>
  <dcterms:modified xsi:type="dcterms:W3CDTF">2025-04-08T10:26:16Z</dcterms:modified>
</cp:coreProperties>
</file>